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PRZETARGI 2022\2022- 9 DOSTAWA GAZU W 2023 R\SWZ WRAZ Z ZAŁACZNIKAMI\"/>
    </mc:Choice>
  </mc:AlternateContent>
  <xr:revisionPtr revIDLastSave="0" documentId="13_ncr:1_{1A838343-8C4D-454B-98B0-173411A02C68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WYKAZ PUNKTÓW PP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N25" i="1" s="1"/>
  <c r="M23" i="1"/>
  <c r="M25" i="1" s="1"/>
  <c r="O25" i="1" s="1"/>
</calcChain>
</file>

<file path=xl/sharedStrings.xml><?xml version="1.0" encoding="utf-8"?>
<sst xmlns="http://schemas.openxmlformats.org/spreadsheetml/2006/main" count="108" uniqueCount="77">
  <si>
    <t>1. WYKAZ PUNKTÓW POBORU GAZU
2. PROGNOZA ZUZYCIA GAZU NA OKRES OD 01.01.2023 - 31.12.2023</t>
  </si>
  <si>
    <t>Lp</t>
  </si>
  <si>
    <t>NABYWCA</t>
  </si>
  <si>
    <t>NIP NABYWCY</t>
  </si>
  <si>
    <t xml:space="preserve">ZAMAWIAJĄCY/
ODBIORCA/
PŁATNIK
</t>
  </si>
  <si>
    <t xml:space="preserve">OSOBA UPOWAŻNIONA DO PODPISANIA UMOWY </t>
  </si>
  <si>
    <t>Adres miejsca odbioru</t>
  </si>
  <si>
    <t>Nr odbiorcy OSD 
(numer identyfikacyjny punktu wyjścia; 
numer punktu poboru 
NOWY NR PPG)</t>
  </si>
  <si>
    <t>PLANOWANE ZUŻYCIE PALIWA W OKRESIE OD 01.01.2023 - 31.12.2023</t>
  </si>
  <si>
    <t>Grupa taryfowa</t>
  </si>
  <si>
    <t>Zapotrzebowanie na moc umowną przyłączeniową w kWh/h</t>
  </si>
  <si>
    <t>Planowane zużycie paliwa w rozbiciu na miesiące w kWh w okresie: od I.2023 - XII.2023</t>
  </si>
  <si>
    <t>w okresie: I.2023 - XII.2023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</si>
  <si>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</si>
  <si>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</si>
  <si>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</si>
  <si>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</si>
  <si>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</si>
  <si>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</si>
  <si>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</si>
  <si>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</si>
  <si>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</si>
  <si>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</si>
  <si>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 xml:space="preserve">listopad </t>
  </si>
  <si>
    <t>grudzień</t>
  </si>
  <si>
    <t>GMINA SUSZEC</t>
  </si>
  <si>
    <t>638-179-29-68</t>
  </si>
  <si>
    <t>Gminny Ośrodek Sportu 
w Suszcu
ul. Piaskowa 33,
43-267 Suszec</t>
  </si>
  <si>
    <t xml:space="preserve">Dyrektor
Marek Kret
</t>
  </si>
  <si>
    <t>Hala Sportowa
ul. Szkolna 130A,
43-267 Suszec</t>
  </si>
  <si>
    <t>8018590365500000026302'</t>
  </si>
  <si>
    <t>W-5.1</t>
  </si>
  <si>
    <t>Zaplecze Sportowe
dz.3445/264 Suszec
ul. Piaskowa 33
43-267 Suszec</t>
  </si>
  <si>
    <t>8018590365500011577190'</t>
  </si>
  <si>
    <t>W-3.6</t>
  </si>
  <si>
    <t>&lt;110</t>
  </si>
  <si>
    <t>Gmina Suszec 
ul. Lipowa 1,          
43-267 Suszec</t>
  </si>
  <si>
    <t>Wójt Gminy - Marian Pawlas</t>
  </si>
  <si>
    <t>Urząd Gminy Suszec
ul. Lipowa 1,          
43-267 Suszec</t>
  </si>
  <si>
    <t>8018590365500013234916'</t>
  </si>
  <si>
    <t xml:space="preserve">Ośrodek Zdrowia w Suszcu
ul. Wyzwolenia 2,
43-267 Suszec </t>
  </si>
  <si>
    <t>8018590365500000026265'</t>
  </si>
  <si>
    <t>Budynek komunalny
ul. Wyzwolenia 274,                                 43-265 Mizerów</t>
  </si>
  <si>
    <t>8018590365500011577725'</t>
  </si>
  <si>
    <t>W-3.9</t>
  </si>
  <si>
    <t>Remizo-świetlica 
w Kryrach
ul. Wyzwolenia 116,
43-265 Kryry</t>
  </si>
  <si>
    <t>8018590365500011712218'</t>
  </si>
  <si>
    <t>W-1.1</t>
  </si>
  <si>
    <t>&lt; 110</t>
  </si>
  <si>
    <t>OSP Kryry
ul.Wyzwolenia 116,       
43-265 Kryry</t>
  </si>
  <si>
    <t>8018590365500030464389'</t>
  </si>
  <si>
    <t>OSP Suszec
ul. Klubowa 3,       
43-267 Suszec</t>
  </si>
  <si>
    <t>8018590365500011964488'</t>
  </si>
  <si>
    <t>GMINNY OŚRODEK KULTURY W SUSZCU
 (GOK W SUSZCU)</t>
  </si>
  <si>
    <t>651-001-02-65</t>
  </si>
  <si>
    <t>Gminny Ośrodek Kultury w Suszcu
ul. Ogrodowa 22, 
43-267 Suszec</t>
  </si>
  <si>
    <t>Dyrektor
 Katarzyna Krzempek</t>
  </si>
  <si>
    <t>Gminny Ośrodek Kultury
 w Suszcu
ul. Ogrodowa 22, 
43-267 Suszec</t>
  </si>
  <si>
    <t>8018590365500000026210'</t>
  </si>
  <si>
    <t>Remizo-świetlica
w Mizerowie
ul. Wyzwolenia 279,
43-265 Mizerów</t>
  </si>
  <si>
    <t>8018590365500011164215'</t>
  </si>
  <si>
    <t>Remizo-świetlica
w Rudziczce
ul. Pszczyńska 24, 
43-267 Rudziczka</t>
  </si>
  <si>
    <t>8018590365500012828789'</t>
  </si>
  <si>
    <t>PLANOWANE ZUŻYCIE PALIWA ŁĄCZNIE</t>
  </si>
  <si>
    <t>Planowane zużycie paliwa gazowego w kWh w 2023r.
- OBJĘTE OCHRONĄ TARYFOWĄ</t>
  </si>
  <si>
    <t>Planowane zużycie paliwa gazowego w kWh
- BEZ OCHRONY TARYFOWEJ</t>
  </si>
  <si>
    <t>PROCENT ZUŻYCIA PALIWA W PPG 
OBJĘTY OCHRONĄ TARYFOWĄ</t>
  </si>
  <si>
    <t>PROCENT ZUŻYCIA PALIWA W PPG 
BEZ OCHRONY TARYFOWEJ</t>
  </si>
  <si>
    <t>3,93%
(1 oświadczenie 62bb - zał. do wykazu)</t>
  </si>
  <si>
    <t>74,32%, W TYM:
- 70,61
(1 oświadczenie 62bb -zał. do wykazu)
- 3,71% 
(2 oświadczenie 62ba -zał. do wykazu)</t>
  </si>
  <si>
    <t>100%
(2 oświadczenie 62ba -zał. do wykazu)</t>
  </si>
  <si>
    <t>82,31%
(3 oświadczenie 62bb -zał. do wykazu)</t>
  </si>
  <si>
    <t>100%
(3 oświadczenie 62bb - zał. do wykazu)</t>
  </si>
  <si>
    <t>49%
(4 oświadczenie 62bb -zał. do wykazu)</t>
  </si>
  <si>
    <t xml:space="preserve">PLANOWANE ZUZYCIE PALIWA OBJĘTE OCHRONĄ TARYFOWĄ </t>
  </si>
  <si>
    <t>PLANOWANE ZUŻYCIE PALIWA BEZ OCHRONY TARYFOWEJ</t>
  </si>
  <si>
    <t xml:space="preserve">WYKAZ PUNKTÓW POBORU GAZU (PPG) - ZAŁ. NR 1.2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</si>
</sst>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C4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0" fillId="2" borderId="0" xfId="0" applyFill="1"/>
    <xf numFmtId="0" fontId="6" fillId="7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3" fontId="6" fillId="6" borderId="1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6" borderId="1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0" fontId="3" fillId="5" borderId="28" xfId="0" applyNumberFormat="1" applyFont="1" applyFill="1" applyBorder="1" applyAlignment="1">
      <alignment horizontal="center" vertical="center" wrapText="1"/>
    </xf>
    <xf numFmtId="10" fontId="3" fillId="2" borderId="2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0" fontId="3" fillId="6" borderId="20" xfId="0" applyNumberFormat="1" applyFont="1" applyFill="1" applyBorder="1" applyAlignment="1">
      <alignment horizontal="center" vertical="center" wrapText="1"/>
    </xf>
    <xf numFmtId="10" fontId="4" fillId="5" borderId="28" xfId="0" applyNumberFormat="1" applyFont="1" applyFill="1" applyBorder="1" applyAlignment="1">
      <alignment horizontal="center" vertical="center" wrapText="1"/>
    </xf>
    <xf numFmtId="10" fontId="4" fillId="2" borderId="2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0" fontId="4" fillId="6" borderId="27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3" fillId="5" borderId="16" xfId="0" applyNumberFormat="1" applyFont="1" applyFill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9" fontId="3" fillId="5" borderId="29" xfId="0" applyNumberFormat="1" applyFont="1" applyFill="1" applyBorder="1" applyAlignment="1">
      <alignment horizontal="center" vertical="center" wrapText="1"/>
    </xf>
    <xf numFmtId="9" fontId="3" fillId="2" borderId="27" xfId="0" applyNumberFormat="1" applyFont="1" applyFill="1" applyBorder="1" applyAlignment="1">
      <alignment horizontal="center" vertical="center" wrapText="1"/>
    </xf>
    <xf numFmtId="10" fontId="3" fillId="6" borderId="42" xfId="0" applyNumberFormat="1" applyFont="1" applyFill="1" applyBorder="1" applyAlignment="1">
      <alignment horizontal="center" vertical="center" wrapText="1"/>
    </xf>
    <xf numFmtId="9" fontId="3" fillId="5" borderId="23" xfId="0" applyNumberFormat="1" applyFont="1" applyFill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8" fillId="5" borderId="29" xfId="0" applyNumberFormat="1" applyFont="1" applyFill="1" applyBorder="1" applyAlignment="1">
      <alignment horizontal="center" vertical="center" wrapText="1"/>
    </xf>
    <xf numFmtId="9" fontId="8" fillId="2" borderId="2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8" fillId="6" borderId="27" xfId="0" applyNumberFormat="1" applyFont="1" applyFill="1" applyBorder="1" applyAlignment="1">
      <alignment horizontal="center" vertical="center" wrapText="1"/>
    </xf>
    <xf numFmtId="9" fontId="8" fillId="2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6" borderId="3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3" fontId="12" fillId="0" borderId="0" xfId="0" applyNumberFormat="1" applyFont="1"/>
    <xf numFmtId="3" fontId="13" fillId="5" borderId="1" xfId="0" applyNumberFormat="1" applyFont="1" applyFill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6" borderId="25" xfId="0" applyNumberFormat="1" applyFont="1" applyFill="1" applyBorder="1" applyAlignment="1">
      <alignment horizontal="right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vertical="center"/>
    </xf>
    <xf numFmtId="3" fontId="11" fillId="6" borderId="25" xfId="0" applyNumberFormat="1" applyFont="1" applyFill="1" applyBorder="1" applyAlignment="1">
      <alignment vertical="center"/>
    </xf>
    <xf numFmtId="0" fontId="14" fillId="7" borderId="26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vertical="center"/>
    </xf>
    <xf numFmtId="3" fontId="11" fillId="6" borderId="20" xfId="0" applyNumberFormat="1" applyFont="1" applyFill="1" applyBorder="1" applyAlignment="1">
      <alignment vertical="center"/>
    </xf>
    <xf numFmtId="0" fontId="14" fillId="7" borderId="30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3" fontId="11" fillId="5" borderId="29" xfId="0" applyNumberFormat="1" applyFont="1" applyFill="1" applyBorder="1" applyAlignment="1">
      <alignment vertical="center"/>
    </xf>
    <xf numFmtId="3" fontId="11" fillId="2" borderId="29" xfId="0" applyNumberFormat="1" applyFont="1" applyFill="1" applyBorder="1" applyAlignment="1">
      <alignment vertical="center"/>
    </xf>
    <xf numFmtId="0" fontId="14" fillId="7" borderId="32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vertical="center"/>
    </xf>
    <xf numFmtId="3" fontId="11" fillId="2" borderId="7" xfId="0" applyNumberFormat="1" applyFont="1" applyFill="1" applyBorder="1" applyAlignment="1">
      <alignment vertical="center"/>
    </xf>
    <xf numFmtId="0" fontId="14" fillId="7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3" fontId="11" fillId="2" borderId="38" xfId="0" applyNumberFormat="1" applyFont="1" applyFill="1" applyBorder="1" applyAlignment="1">
      <alignment vertical="center"/>
    </xf>
    <xf numFmtId="3" fontId="11" fillId="6" borderId="38" xfId="0" applyNumberFormat="1" applyFont="1" applyFill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3" fontId="11" fillId="5" borderId="25" xfId="0" applyNumberFormat="1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vertical="center"/>
    </xf>
    <xf numFmtId="3" fontId="11" fillId="5" borderId="20" xfId="0" applyNumberFormat="1" applyFont="1" applyFill="1" applyBorder="1" applyAlignment="1">
      <alignment vertical="center"/>
    </xf>
    <xf numFmtId="0" fontId="11" fillId="7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3" fontId="13" fillId="5" borderId="20" xfId="0" applyNumberFormat="1" applyFont="1" applyFill="1" applyBorder="1" applyAlignment="1">
      <alignment vertical="center" wrapText="1"/>
    </xf>
    <xf numFmtId="3" fontId="13" fillId="6" borderId="20" xfId="0" applyNumberFormat="1" applyFont="1" applyFill="1" applyBorder="1" applyAlignment="1">
      <alignment vertical="center" wrapText="1"/>
    </xf>
    <xf numFmtId="3" fontId="15" fillId="0" borderId="0" xfId="0" applyNumberFormat="1" applyFont="1"/>
    <xf numFmtId="3" fontId="7" fillId="2" borderId="14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/>
    </xf>
    <xf numFmtId="3" fontId="7" fillId="2" borderId="24" xfId="0" applyNumberFormat="1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3" fontId="7" fillId="2" borderId="26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vertical="center"/>
    </xf>
    <xf numFmtId="3" fontId="7" fillId="2" borderId="30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2" borderId="28" xfId="0" applyNumberFormat="1" applyFont="1" applyFill="1" applyBorder="1" applyAlignment="1">
      <alignment vertical="center"/>
    </xf>
    <xf numFmtId="3" fontId="7" fillId="2" borderId="32" xfId="0" applyNumberFormat="1" applyFont="1" applyFill="1" applyBorder="1" applyAlignment="1">
      <alignment vertical="center"/>
    </xf>
    <xf numFmtId="3" fontId="7" fillId="2" borderId="35" xfId="0" applyNumberFormat="1" applyFont="1" applyFill="1" applyBorder="1" applyAlignment="1">
      <alignment vertical="center"/>
    </xf>
    <xf numFmtId="3" fontId="7" fillId="2" borderId="33" xfId="0" applyNumberFormat="1" applyFont="1" applyFill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horizontal="center" vertical="center" textRotation="90"/>
    </xf>
    <xf numFmtId="3" fontId="6" fillId="4" borderId="15" xfId="0" applyNumberFormat="1" applyFont="1" applyFill="1" applyBorder="1" applyAlignment="1">
      <alignment horizontal="center" vertical="center" textRotation="90"/>
    </xf>
    <xf numFmtId="3" fontId="6" fillId="4" borderId="16" xfId="0" applyNumberFormat="1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right" vertical="center" wrapText="1"/>
    </xf>
    <xf numFmtId="0" fontId="3" fillId="4" borderId="21" xfId="0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3" fontId="13" fillId="4" borderId="21" xfId="0" applyNumberFormat="1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2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6"/>
  <sheetViews>
    <sheetView tabSelected="1" zoomScale="40" zoomScaleNormal="40" workbookViewId="0">
      <selection sqref="A1:Z1"/>
    </sheetView>
  </sheetViews>
  <sheetFormatPr defaultRowHeight="35.25" customHeight="1" x14ac:dyDescent="0.25"/>
  <cols>
    <col min="1" max="1" width="12" customWidth="1"/>
    <col min="2" max="3" width="14.5703125" customWidth="1"/>
    <col min="4" max="5" width="21.28515625" customWidth="1"/>
    <col min="6" max="6" width="31.5703125" customWidth="1"/>
    <col min="7" max="7" width="35.140625" customWidth="1"/>
    <col min="8" max="8" width="46" customWidth="1"/>
    <col min="9" max="9" width="42.28515625" customWidth="1"/>
    <col min="11" max="11" width="28.140625" customWidth="1"/>
    <col min="12" max="14" width="33.140625" customWidth="1"/>
    <col min="15" max="26" width="21.140625" customWidth="1"/>
  </cols>
  <sheetData>
    <row r="1" spans="1:46" s="2" customFormat="1" ht="75" customHeight="1" thickBot="1" x14ac:dyDescent="0.3">
      <c r="A1" s="154" t="s">
        <v>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2" customFormat="1" ht="35.25" customHeight="1" x14ac:dyDescent="0.25">
      <c r="A2" s="157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9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2" customFormat="1" ht="48" customHeight="1" thickBot="1" x14ac:dyDescent="0.3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s="1" customFormat="1" ht="171" customHeight="1" thickBot="1" x14ac:dyDescent="0.25">
      <c r="A4" s="163" t="s">
        <v>1</v>
      </c>
      <c r="B4" s="165" t="s">
        <v>2</v>
      </c>
      <c r="C4" s="165" t="s">
        <v>3</v>
      </c>
      <c r="D4" s="167" t="s">
        <v>4</v>
      </c>
      <c r="E4" s="167" t="s">
        <v>5</v>
      </c>
      <c r="F4" s="163" t="s">
        <v>6</v>
      </c>
      <c r="G4" s="169" t="s">
        <v>7</v>
      </c>
      <c r="H4" s="171" t="s">
        <v>66</v>
      </c>
      <c r="I4" s="173" t="s">
        <v>67</v>
      </c>
      <c r="J4" s="175" t="s">
        <v>8</v>
      </c>
      <c r="K4" s="3" t="s">
        <v>9</v>
      </c>
      <c r="L4" s="4" t="s">
        <v>10</v>
      </c>
      <c r="M4" s="5" t="s">
        <v>64</v>
      </c>
      <c r="N4" s="6" t="s">
        <v>65</v>
      </c>
      <c r="O4" s="177" t="s">
        <v>11</v>
      </c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</row>
    <row r="5" spans="1:46" s="1" customFormat="1" ht="69" customHeight="1" thickBot="1" x14ac:dyDescent="0.25">
      <c r="A5" s="164"/>
      <c r="B5" s="166"/>
      <c r="C5" s="166"/>
      <c r="D5" s="168"/>
      <c r="E5" s="168"/>
      <c r="F5" s="164"/>
      <c r="G5" s="170"/>
      <c r="H5" s="172"/>
      <c r="I5" s="174"/>
      <c r="J5" s="176"/>
      <c r="K5" s="180" t="s">
        <v>12</v>
      </c>
      <c r="L5" s="181"/>
      <c r="M5" s="181"/>
      <c r="N5" s="182"/>
      <c r="O5" s="101" t="s">
        <v>13</v>
      </c>
      <c r="P5" s="102" t="s">
        <v>14</v>
      </c>
      <c r="Q5" s="102" t="s">
        <v>15</v>
      </c>
      <c r="R5" s="102" t="s">
        <v>16</v>
      </c>
      <c r="S5" s="102" t="s">
        <v>17</v>
      </c>
      <c r="T5" s="102" t="s">
        <v>18</v>
      </c>
      <c r="U5" s="102" t="s">
        <v>19</v>
      </c>
      <c r="V5" s="102" t="s">
        <v>20</v>
      </c>
      <c r="W5" s="102" t="s">
        <v>21</v>
      </c>
      <c r="X5" s="102" t="s">
        <v>22</v>
      </c>
      <c r="Y5" s="102" t="s">
        <v>23</v>
      </c>
      <c r="Z5" s="103" t="s">
        <v>24</v>
      </c>
    </row>
    <row r="6" spans="1:46" ht="104.25" customHeight="1" thickBot="1" x14ac:dyDescent="0.3">
      <c r="A6" s="118">
        <v>1</v>
      </c>
      <c r="B6" s="121" t="s">
        <v>25</v>
      </c>
      <c r="C6" s="145" t="s">
        <v>26</v>
      </c>
      <c r="D6" s="150" t="s">
        <v>27</v>
      </c>
      <c r="E6" s="152" t="s">
        <v>28</v>
      </c>
      <c r="F6" s="7" t="s">
        <v>29</v>
      </c>
      <c r="G6" s="8" t="s">
        <v>30</v>
      </c>
      <c r="H6" s="9"/>
      <c r="I6" s="10">
        <v>1</v>
      </c>
      <c r="J6" s="176"/>
      <c r="K6" s="51" t="s">
        <v>31</v>
      </c>
      <c r="L6" s="52">
        <v>250</v>
      </c>
      <c r="M6" s="53"/>
      <c r="N6" s="54">
        <v>267194</v>
      </c>
      <c r="O6" s="85">
        <v>51479</v>
      </c>
      <c r="P6" s="86">
        <v>29269</v>
      </c>
      <c r="Q6" s="86">
        <v>22298</v>
      </c>
      <c r="R6" s="86">
        <v>15339</v>
      </c>
      <c r="S6" s="86">
        <v>6703</v>
      </c>
      <c r="T6" s="86">
        <v>5601</v>
      </c>
      <c r="U6" s="86">
        <v>5394</v>
      </c>
      <c r="V6" s="86">
        <v>6034</v>
      </c>
      <c r="W6" s="86">
        <v>8678</v>
      </c>
      <c r="X6" s="86">
        <v>24900</v>
      </c>
      <c r="Y6" s="87">
        <v>33948</v>
      </c>
      <c r="Z6" s="88">
        <v>57551</v>
      </c>
    </row>
    <row r="7" spans="1:46" ht="104.25" customHeight="1" thickBot="1" x14ac:dyDescent="0.3">
      <c r="A7" s="120"/>
      <c r="B7" s="123"/>
      <c r="C7" s="136"/>
      <c r="D7" s="151"/>
      <c r="E7" s="153"/>
      <c r="F7" s="11" t="s">
        <v>32</v>
      </c>
      <c r="G7" s="12" t="s">
        <v>33</v>
      </c>
      <c r="H7" s="13"/>
      <c r="I7" s="10">
        <v>1</v>
      </c>
      <c r="J7" s="176"/>
      <c r="K7" s="55" t="s">
        <v>34</v>
      </c>
      <c r="L7" s="56" t="s">
        <v>35</v>
      </c>
      <c r="M7" s="57"/>
      <c r="N7" s="58">
        <v>58872</v>
      </c>
      <c r="O7" s="89">
        <v>7880</v>
      </c>
      <c r="P7" s="90">
        <v>3936</v>
      </c>
      <c r="Q7" s="90">
        <v>4337</v>
      </c>
      <c r="R7" s="90">
        <v>3558</v>
      </c>
      <c r="S7" s="90">
        <v>3047</v>
      </c>
      <c r="T7" s="90">
        <v>1192</v>
      </c>
      <c r="U7" s="90">
        <v>1232</v>
      </c>
      <c r="V7" s="90">
        <v>8067</v>
      </c>
      <c r="W7" s="90">
        <v>7622</v>
      </c>
      <c r="X7" s="90">
        <v>5189</v>
      </c>
      <c r="Y7" s="90">
        <v>5383</v>
      </c>
      <c r="Z7" s="91">
        <v>7429</v>
      </c>
    </row>
    <row r="8" spans="1:46" ht="104.25" customHeight="1" x14ac:dyDescent="0.25">
      <c r="A8" s="118">
        <v>2</v>
      </c>
      <c r="B8" s="121" t="s">
        <v>25</v>
      </c>
      <c r="C8" s="145" t="s">
        <v>26</v>
      </c>
      <c r="D8" s="146" t="s">
        <v>36</v>
      </c>
      <c r="E8" s="147" t="s">
        <v>37</v>
      </c>
      <c r="F8" s="141" t="s">
        <v>38</v>
      </c>
      <c r="G8" s="143" t="s">
        <v>39</v>
      </c>
      <c r="H8" s="16" t="s">
        <v>68</v>
      </c>
      <c r="I8" s="17"/>
      <c r="J8" s="176"/>
      <c r="K8" s="59" t="s">
        <v>34</v>
      </c>
      <c r="L8" s="60" t="s">
        <v>35</v>
      </c>
      <c r="M8" s="61">
        <v>1831</v>
      </c>
      <c r="N8" s="62"/>
      <c r="O8" s="92">
        <v>484</v>
      </c>
      <c r="P8" s="93">
        <v>240</v>
      </c>
      <c r="Q8" s="93">
        <v>240</v>
      </c>
      <c r="R8" s="93">
        <v>84</v>
      </c>
      <c r="S8" s="93">
        <v>84</v>
      </c>
      <c r="T8" s="93">
        <v>0</v>
      </c>
      <c r="U8" s="93">
        <v>0</v>
      </c>
      <c r="V8" s="93">
        <v>0</v>
      </c>
      <c r="W8" s="93">
        <v>0</v>
      </c>
      <c r="X8" s="93">
        <v>333</v>
      </c>
      <c r="Y8" s="93">
        <v>322</v>
      </c>
      <c r="Z8" s="94">
        <v>44</v>
      </c>
    </row>
    <row r="9" spans="1:46" ht="104.25" customHeight="1" thickBot="1" x14ac:dyDescent="0.3">
      <c r="A9" s="119"/>
      <c r="B9" s="122"/>
      <c r="C9" s="135"/>
      <c r="D9" s="137"/>
      <c r="E9" s="148"/>
      <c r="F9" s="142"/>
      <c r="G9" s="144"/>
      <c r="H9" s="18"/>
      <c r="I9" s="19">
        <v>0.9607</v>
      </c>
      <c r="J9" s="176"/>
      <c r="K9" s="55" t="s">
        <v>34</v>
      </c>
      <c r="L9" s="56" t="s">
        <v>35</v>
      </c>
      <c r="M9" s="57"/>
      <c r="N9" s="58">
        <v>44780</v>
      </c>
      <c r="O9" s="89">
        <v>11845</v>
      </c>
      <c r="P9" s="90">
        <v>5873</v>
      </c>
      <c r="Q9" s="90">
        <v>5873</v>
      </c>
      <c r="R9" s="90">
        <v>2054</v>
      </c>
      <c r="S9" s="90">
        <v>2053</v>
      </c>
      <c r="T9" s="90">
        <v>0</v>
      </c>
      <c r="U9" s="90">
        <v>0</v>
      </c>
      <c r="V9" s="90">
        <v>0</v>
      </c>
      <c r="W9" s="90">
        <v>0</v>
      </c>
      <c r="X9" s="90">
        <v>8130</v>
      </c>
      <c r="Y9" s="90">
        <v>7870</v>
      </c>
      <c r="Z9" s="91">
        <v>1082</v>
      </c>
    </row>
    <row r="10" spans="1:46" ht="104.25" customHeight="1" x14ac:dyDescent="0.25">
      <c r="A10" s="119"/>
      <c r="B10" s="122"/>
      <c r="C10" s="135"/>
      <c r="D10" s="137"/>
      <c r="E10" s="148"/>
      <c r="F10" s="141" t="s">
        <v>40</v>
      </c>
      <c r="G10" s="133" t="s">
        <v>41</v>
      </c>
      <c r="H10" s="20" t="s">
        <v>69</v>
      </c>
      <c r="I10" s="21"/>
      <c r="J10" s="176"/>
      <c r="K10" s="63" t="s">
        <v>31</v>
      </c>
      <c r="L10" s="64">
        <v>130</v>
      </c>
      <c r="M10" s="65">
        <v>147138</v>
      </c>
      <c r="N10" s="66"/>
      <c r="O10" s="95">
        <v>25238</v>
      </c>
      <c r="P10" s="96">
        <v>20633</v>
      </c>
      <c r="Q10" s="96">
        <v>16946</v>
      </c>
      <c r="R10" s="96">
        <v>13742</v>
      </c>
      <c r="S10" s="96">
        <v>3365</v>
      </c>
      <c r="T10" s="96">
        <v>5403</v>
      </c>
      <c r="U10" s="96">
        <v>256</v>
      </c>
      <c r="V10" s="96">
        <v>510</v>
      </c>
      <c r="W10" s="96">
        <v>1197</v>
      </c>
      <c r="X10" s="96">
        <v>10876</v>
      </c>
      <c r="Y10" s="96">
        <v>20169</v>
      </c>
      <c r="Z10" s="97">
        <v>28803</v>
      </c>
    </row>
    <row r="11" spans="1:46" ht="104.25" customHeight="1" thickBot="1" x14ac:dyDescent="0.3">
      <c r="A11" s="119"/>
      <c r="B11" s="122"/>
      <c r="C11" s="135"/>
      <c r="D11" s="137"/>
      <c r="E11" s="148"/>
      <c r="F11" s="142"/>
      <c r="G11" s="134"/>
      <c r="H11" s="22"/>
      <c r="I11" s="23">
        <v>0.25679999999999997</v>
      </c>
      <c r="J11" s="176"/>
      <c r="K11" s="67" t="s">
        <v>31</v>
      </c>
      <c r="L11" s="68">
        <v>130</v>
      </c>
      <c r="M11" s="69"/>
      <c r="N11" s="70">
        <v>50841</v>
      </c>
      <c r="O11" s="98">
        <v>8720</v>
      </c>
      <c r="P11" s="99">
        <v>7130</v>
      </c>
      <c r="Q11" s="99">
        <v>5855</v>
      </c>
      <c r="R11" s="99">
        <v>4748</v>
      </c>
      <c r="S11" s="99">
        <v>1163</v>
      </c>
      <c r="T11" s="99">
        <v>1867</v>
      </c>
      <c r="U11" s="99">
        <v>88</v>
      </c>
      <c r="V11" s="99">
        <v>176</v>
      </c>
      <c r="W11" s="99">
        <v>414</v>
      </c>
      <c r="X11" s="99">
        <v>3758</v>
      </c>
      <c r="Y11" s="99">
        <v>6970</v>
      </c>
      <c r="Z11" s="100">
        <v>9952</v>
      </c>
    </row>
    <row r="12" spans="1:46" ht="104.25" customHeight="1" thickBot="1" x14ac:dyDescent="0.3">
      <c r="A12" s="119"/>
      <c r="B12" s="122"/>
      <c r="C12" s="135"/>
      <c r="D12" s="137"/>
      <c r="E12" s="148"/>
      <c r="F12" s="11" t="s">
        <v>42</v>
      </c>
      <c r="G12" s="24" t="s">
        <v>43</v>
      </c>
      <c r="H12" s="25" t="s">
        <v>70</v>
      </c>
      <c r="I12" s="26"/>
      <c r="J12" s="176"/>
      <c r="K12" s="71" t="s">
        <v>44</v>
      </c>
      <c r="L12" s="72" t="s">
        <v>35</v>
      </c>
      <c r="M12" s="73">
        <v>37133</v>
      </c>
      <c r="N12" s="53"/>
      <c r="O12" s="85">
        <v>6165</v>
      </c>
      <c r="P12" s="86">
        <v>5459</v>
      </c>
      <c r="Q12" s="86">
        <v>4964</v>
      </c>
      <c r="R12" s="86">
        <v>2744</v>
      </c>
      <c r="S12" s="86">
        <v>1245</v>
      </c>
      <c r="T12" s="86">
        <v>943</v>
      </c>
      <c r="U12" s="86">
        <v>1386</v>
      </c>
      <c r="V12" s="86">
        <v>1153</v>
      </c>
      <c r="W12" s="86">
        <v>993</v>
      </c>
      <c r="X12" s="86">
        <v>2037</v>
      </c>
      <c r="Y12" s="86">
        <v>4221</v>
      </c>
      <c r="Z12" s="88">
        <v>5823</v>
      </c>
    </row>
    <row r="13" spans="1:46" ht="104.25" customHeight="1" thickBot="1" x14ac:dyDescent="0.3">
      <c r="A13" s="120"/>
      <c r="B13" s="123"/>
      <c r="C13" s="136"/>
      <c r="D13" s="138"/>
      <c r="E13" s="149"/>
      <c r="F13" s="7" t="s">
        <v>45</v>
      </c>
      <c r="G13" s="8" t="s">
        <v>46</v>
      </c>
      <c r="H13" s="27"/>
      <c r="I13" s="10">
        <v>1</v>
      </c>
      <c r="J13" s="176"/>
      <c r="K13" s="74" t="s">
        <v>47</v>
      </c>
      <c r="L13" s="75" t="s">
        <v>48</v>
      </c>
      <c r="M13" s="66"/>
      <c r="N13" s="76">
        <v>9775</v>
      </c>
      <c r="O13" s="95">
        <v>459</v>
      </c>
      <c r="P13" s="96">
        <v>416</v>
      </c>
      <c r="Q13" s="96">
        <v>458</v>
      </c>
      <c r="R13" s="96">
        <v>444</v>
      </c>
      <c r="S13" s="96">
        <v>2106</v>
      </c>
      <c r="T13" s="96">
        <v>3191</v>
      </c>
      <c r="U13" s="96">
        <v>455</v>
      </c>
      <c r="V13" s="96">
        <v>455</v>
      </c>
      <c r="W13" s="96">
        <v>440</v>
      </c>
      <c r="X13" s="96">
        <v>455</v>
      </c>
      <c r="Y13" s="96">
        <v>441</v>
      </c>
      <c r="Z13" s="97">
        <v>455</v>
      </c>
    </row>
    <row r="14" spans="1:46" ht="104.25" customHeight="1" x14ac:dyDescent="0.25">
      <c r="A14" s="119">
        <v>3</v>
      </c>
      <c r="B14" s="122" t="s">
        <v>25</v>
      </c>
      <c r="C14" s="135" t="s">
        <v>26</v>
      </c>
      <c r="D14" s="137" t="s">
        <v>36</v>
      </c>
      <c r="E14" s="139" t="s">
        <v>37</v>
      </c>
      <c r="F14" s="141" t="s">
        <v>49</v>
      </c>
      <c r="G14" s="143" t="s">
        <v>50</v>
      </c>
      <c r="H14" s="28" t="s">
        <v>71</v>
      </c>
      <c r="I14" s="17"/>
      <c r="J14" s="176"/>
      <c r="K14" s="59" t="s">
        <v>34</v>
      </c>
      <c r="L14" s="60" t="s">
        <v>35</v>
      </c>
      <c r="M14" s="61">
        <v>21238</v>
      </c>
      <c r="N14" s="62"/>
      <c r="O14" s="92">
        <v>1776</v>
      </c>
      <c r="P14" s="93">
        <v>1604</v>
      </c>
      <c r="Q14" s="93">
        <v>5928</v>
      </c>
      <c r="R14" s="93">
        <v>5564</v>
      </c>
      <c r="S14" s="93">
        <v>549</v>
      </c>
      <c r="T14" s="93">
        <v>447</v>
      </c>
      <c r="U14" s="93">
        <v>221</v>
      </c>
      <c r="V14" s="93">
        <v>221</v>
      </c>
      <c r="W14" s="93">
        <v>715</v>
      </c>
      <c r="X14" s="93">
        <v>739</v>
      </c>
      <c r="Y14" s="93">
        <v>1737</v>
      </c>
      <c r="Z14" s="94">
        <v>1737</v>
      </c>
    </row>
    <row r="15" spans="1:46" ht="104.25" customHeight="1" thickBot="1" x14ac:dyDescent="0.3">
      <c r="A15" s="119"/>
      <c r="B15" s="122"/>
      <c r="C15" s="135"/>
      <c r="D15" s="137"/>
      <c r="E15" s="139"/>
      <c r="F15" s="142"/>
      <c r="G15" s="144"/>
      <c r="H15" s="29"/>
      <c r="I15" s="30">
        <v>0.1769</v>
      </c>
      <c r="J15" s="176"/>
      <c r="K15" s="55" t="s">
        <v>34</v>
      </c>
      <c r="L15" s="56" t="s">
        <v>35</v>
      </c>
      <c r="M15" s="57"/>
      <c r="N15" s="58">
        <v>4565</v>
      </c>
      <c r="O15" s="89">
        <v>382</v>
      </c>
      <c r="P15" s="90">
        <v>344</v>
      </c>
      <c r="Q15" s="90">
        <v>1275</v>
      </c>
      <c r="R15" s="90">
        <v>1196</v>
      </c>
      <c r="S15" s="90">
        <v>119</v>
      </c>
      <c r="T15" s="90">
        <v>96</v>
      </c>
      <c r="U15" s="90">
        <v>47</v>
      </c>
      <c r="V15" s="90">
        <v>47</v>
      </c>
      <c r="W15" s="90">
        <v>153</v>
      </c>
      <c r="X15" s="90">
        <v>159</v>
      </c>
      <c r="Y15" s="90">
        <v>373</v>
      </c>
      <c r="Z15" s="91">
        <v>374</v>
      </c>
    </row>
    <row r="16" spans="1:46" ht="104.25" customHeight="1" thickBot="1" x14ac:dyDescent="0.3">
      <c r="A16" s="120"/>
      <c r="B16" s="123"/>
      <c r="C16" s="136"/>
      <c r="D16" s="138"/>
      <c r="E16" s="140"/>
      <c r="F16" s="14" t="s">
        <v>51</v>
      </c>
      <c r="G16" s="15" t="s">
        <v>52</v>
      </c>
      <c r="H16" s="31" t="s">
        <v>72</v>
      </c>
      <c r="I16" s="32"/>
      <c r="J16" s="176"/>
      <c r="K16" s="55" t="s">
        <v>34</v>
      </c>
      <c r="L16" s="56" t="s">
        <v>35</v>
      </c>
      <c r="M16" s="77">
        <v>20058</v>
      </c>
      <c r="N16" s="57"/>
      <c r="O16" s="89">
        <v>1482</v>
      </c>
      <c r="P16" s="90">
        <v>5656</v>
      </c>
      <c r="Q16" s="90">
        <v>6262</v>
      </c>
      <c r="R16" s="90">
        <v>910</v>
      </c>
      <c r="S16" s="90">
        <v>911</v>
      </c>
      <c r="T16" s="90">
        <v>6</v>
      </c>
      <c r="U16" s="90">
        <v>6</v>
      </c>
      <c r="V16" s="90">
        <v>71</v>
      </c>
      <c r="W16" s="90">
        <v>217</v>
      </c>
      <c r="X16" s="90">
        <v>1622</v>
      </c>
      <c r="Y16" s="90">
        <v>1525</v>
      </c>
      <c r="Z16" s="91">
        <v>1390</v>
      </c>
    </row>
    <row r="17" spans="1:27" ht="104.25" customHeight="1" x14ac:dyDescent="0.25">
      <c r="A17" s="118">
        <v>4</v>
      </c>
      <c r="B17" s="121" t="s">
        <v>53</v>
      </c>
      <c r="C17" s="124" t="s">
        <v>54</v>
      </c>
      <c r="D17" s="127" t="s">
        <v>55</v>
      </c>
      <c r="E17" s="130" t="s">
        <v>56</v>
      </c>
      <c r="F17" s="116" t="s">
        <v>57</v>
      </c>
      <c r="G17" s="106" t="s">
        <v>58</v>
      </c>
      <c r="H17" s="33" t="s">
        <v>73</v>
      </c>
      <c r="I17" s="34"/>
      <c r="J17" s="176"/>
      <c r="K17" s="78" t="s">
        <v>31</v>
      </c>
      <c r="L17" s="79">
        <v>121</v>
      </c>
      <c r="M17" s="61">
        <v>90202</v>
      </c>
      <c r="N17" s="62"/>
      <c r="O17" s="92">
        <v>15014</v>
      </c>
      <c r="P17" s="93">
        <v>11242</v>
      </c>
      <c r="Q17" s="93">
        <v>11237</v>
      </c>
      <c r="R17" s="93">
        <v>8340</v>
      </c>
      <c r="S17" s="93">
        <v>1631</v>
      </c>
      <c r="T17" s="93">
        <v>1160</v>
      </c>
      <c r="U17" s="93">
        <v>1185</v>
      </c>
      <c r="V17" s="93">
        <v>1183</v>
      </c>
      <c r="W17" s="93">
        <v>1399</v>
      </c>
      <c r="X17" s="93">
        <v>8671</v>
      </c>
      <c r="Y17" s="93">
        <v>11877</v>
      </c>
      <c r="Z17" s="94">
        <v>17263</v>
      </c>
    </row>
    <row r="18" spans="1:27" ht="104.25" customHeight="1" thickBot="1" x14ac:dyDescent="0.3">
      <c r="A18" s="119"/>
      <c r="B18" s="122"/>
      <c r="C18" s="125"/>
      <c r="D18" s="128"/>
      <c r="E18" s="131"/>
      <c r="F18" s="117"/>
      <c r="G18" s="107"/>
      <c r="H18" s="35"/>
      <c r="I18" s="36">
        <v>0.51</v>
      </c>
      <c r="J18" s="176"/>
      <c r="K18" s="80" t="s">
        <v>31</v>
      </c>
      <c r="L18" s="81">
        <v>121</v>
      </c>
      <c r="M18" s="57"/>
      <c r="N18" s="58">
        <v>93886</v>
      </c>
      <c r="O18" s="89">
        <v>15626</v>
      </c>
      <c r="P18" s="90">
        <v>11702</v>
      </c>
      <c r="Q18" s="90">
        <v>11695</v>
      </c>
      <c r="R18" s="90">
        <v>8681</v>
      </c>
      <c r="S18" s="90">
        <v>1697</v>
      </c>
      <c r="T18" s="90">
        <v>1208</v>
      </c>
      <c r="U18" s="90">
        <v>1235</v>
      </c>
      <c r="V18" s="90">
        <v>1231</v>
      </c>
      <c r="W18" s="90">
        <v>1455</v>
      </c>
      <c r="X18" s="90">
        <v>9025</v>
      </c>
      <c r="Y18" s="90">
        <v>12362</v>
      </c>
      <c r="Z18" s="91">
        <v>17969</v>
      </c>
    </row>
    <row r="19" spans="1:27" ht="104.25" customHeight="1" x14ac:dyDescent="0.25">
      <c r="A19" s="119"/>
      <c r="B19" s="122"/>
      <c r="C19" s="125"/>
      <c r="D19" s="128"/>
      <c r="E19" s="131"/>
      <c r="F19" s="108" t="s">
        <v>59</v>
      </c>
      <c r="G19" s="109" t="s">
        <v>60</v>
      </c>
      <c r="H19" s="33" t="s">
        <v>73</v>
      </c>
      <c r="I19" s="37"/>
      <c r="J19" s="176"/>
      <c r="K19" s="78" t="s">
        <v>47</v>
      </c>
      <c r="L19" s="79" t="s">
        <v>48</v>
      </c>
      <c r="M19" s="61">
        <v>2221</v>
      </c>
      <c r="N19" s="62"/>
      <c r="O19" s="92">
        <v>190</v>
      </c>
      <c r="P19" s="93">
        <v>171</v>
      </c>
      <c r="Q19" s="93">
        <v>190</v>
      </c>
      <c r="R19" s="93">
        <v>184</v>
      </c>
      <c r="S19" s="93">
        <v>190</v>
      </c>
      <c r="T19" s="93">
        <v>183</v>
      </c>
      <c r="U19" s="93">
        <v>187</v>
      </c>
      <c r="V19" s="93">
        <v>187</v>
      </c>
      <c r="W19" s="93">
        <v>182</v>
      </c>
      <c r="X19" s="93">
        <v>188</v>
      </c>
      <c r="Y19" s="93">
        <v>181</v>
      </c>
      <c r="Z19" s="94">
        <v>188</v>
      </c>
    </row>
    <row r="20" spans="1:27" ht="104.25" customHeight="1" thickBot="1" x14ac:dyDescent="0.3">
      <c r="A20" s="119"/>
      <c r="B20" s="122"/>
      <c r="C20" s="125"/>
      <c r="D20" s="128"/>
      <c r="E20" s="131"/>
      <c r="F20" s="108"/>
      <c r="G20" s="109"/>
      <c r="H20" s="38"/>
      <c r="I20" s="39">
        <v>0.51</v>
      </c>
      <c r="J20" s="176"/>
      <c r="K20" s="80" t="s">
        <v>47</v>
      </c>
      <c r="L20" s="81" t="s">
        <v>48</v>
      </c>
      <c r="M20" s="57"/>
      <c r="N20" s="58">
        <v>2310</v>
      </c>
      <c r="O20" s="89">
        <v>197</v>
      </c>
      <c r="P20" s="90">
        <v>179</v>
      </c>
      <c r="Q20" s="90">
        <v>197</v>
      </c>
      <c r="R20" s="90">
        <v>191</v>
      </c>
      <c r="S20" s="90">
        <v>197</v>
      </c>
      <c r="T20" s="90">
        <v>191</v>
      </c>
      <c r="U20" s="90">
        <v>195</v>
      </c>
      <c r="V20" s="90">
        <v>195</v>
      </c>
      <c r="W20" s="90">
        <v>189</v>
      </c>
      <c r="X20" s="90">
        <v>195</v>
      </c>
      <c r="Y20" s="90">
        <v>189</v>
      </c>
      <c r="Z20" s="91">
        <v>195</v>
      </c>
    </row>
    <row r="21" spans="1:27" ht="104.25" customHeight="1" x14ac:dyDescent="0.25">
      <c r="A21" s="119"/>
      <c r="B21" s="122"/>
      <c r="C21" s="125"/>
      <c r="D21" s="128"/>
      <c r="E21" s="131"/>
      <c r="F21" s="110" t="s">
        <v>61</v>
      </c>
      <c r="G21" s="112" t="s">
        <v>62</v>
      </c>
      <c r="H21" s="33" t="s">
        <v>73</v>
      </c>
      <c r="I21" s="37"/>
      <c r="J21" s="176"/>
      <c r="K21" s="78" t="s">
        <v>47</v>
      </c>
      <c r="L21" s="79" t="s">
        <v>48</v>
      </c>
      <c r="M21" s="61">
        <v>1276</v>
      </c>
      <c r="N21" s="62"/>
      <c r="O21" s="92">
        <v>109</v>
      </c>
      <c r="P21" s="93">
        <v>99</v>
      </c>
      <c r="Q21" s="93">
        <v>109</v>
      </c>
      <c r="R21" s="93">
        <v>107</v>
      </c>
      <c r="S21" s="93">
        <v>109</v>
      </c>
      <c r="T21" s="93">
        <v>95</v>
      </c>
      <c r="U21" s="93">
        <v>109</v>
      </c>
      <c r="V21" s="93">
        <v>109</v>
      </c>
      <c r="W21" s="93">
        <v>106</v>
      </c>
      <c r="X21" s="93">
        <v>109</v>
      </c>
      <c r="Y21" s="93">
        <v>106</v>
      </c>
      <c r="Z21" s="94">
        <v>109</v>
      </c>
    </row>
    <row r="22" spans="1:27" ht="104.25" customHeight="1" thickBot="1" x14ac:dyDescent="0.3">
      <c r="A22" s="120"/>
      <c r="B22" s="123"/>
      <c r="C22" s="126"/>
      <c r="D22" s="129"/>
      <c r="E22" s="132"/>
      <c r="F22" s="111"/>
      <c r="G22" s="113"/>
      <c r="H22" s="40"/>
      <c r="I22" s="36">
        <v>0.51</v>
      </c>
      <c r="J22" s="176"/>
      <c r="K22" s="80" t="s">
        <v>47</v>
      </c>
      <c r="L22" s="81" t="s">
        <v>48</v>
      </c>
      <c r="M22" s="57"/>
      <c r="N22" s="58">
        <v>1331</v>
      </c>
      <c r="O22" s="89">
        <v>114</v>
      </c>
      <c r="P22" s="90">
        <v>103</v>
      </c>
      <c r="Q22" s="90">
        <v>114</v>
      </c>
      <c r="R22" s="90">
        <v>111</v>
      </c>
      <c r="S22" s="90">
        <v>114</v>
      </c>
      <c r="T22" s="90">
        <v>99</v>
      </c>
      <c r="U22" s="90">
        <v>114</v>
      </c>
      <c r="V22" s="90">
        <v>114</v>
      </c>
      <c r="W22" s="90">
        <v>110</v>
      </c>
      <c r="X22" s="90">
        <v>114</v>
      </c>
      <c r="Y22" s="90">
        <v>110</v>
      </c>
      <c r="Z22" s="91">
        <v>114</v>
      </c>
    </row>
    <row r="23" spans="1:27" ht="114" customHeight="1" thickBot="1" x14ac:dyDescent="0.4">
      <c r="A23" s="41"/>
      <c r="B23" s="41"/>
      <c r="C23" s="41"/>
      <c r="D23" s="41"/>
      <c r="E23" s="41"/>
      <c r="F23" s="41"/>
      <c r="G23" s="42"/>
      <c r="H23" s="41"/>
      <c r="I23" s="42"/>
      <c r="J23" s="41"/>
      <c r="K23" s="43"/>
      <c r="L23" s="44"/>
      <c r="M23" s="82">
        <f>SUM(M6:M22)</f>
        <v>321097</v>
      </c>
      <c r="N23" s="83">
        <f>SUM(N6:N22)</f>
        <v>533554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35.25" customHeight="1" thickBot="1" x14ac:dyDescent="0.45">
      <c r="A24" s="41"/>
      <c r="B24" s="41"/>
      <c r="C24" s="41"/>
      <c r="D24" s="41"/>
      <c r="E24" s="41"/>
      <c r="F24" s="41"/>
      <c r="K24" s="45"/>
      <c r="L24" s="45"/>
      <c r="M24" s="84"/>
      <c r="N24" s="84"/>
      <c r="O24" s="84"/>
      <c r="P24" s="84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7" s="41" customFormat="1" ht="71.25" customHeight="1" thickBot="1" x14ac:dyDescent="0.4">
      <c r="K25" s="45"/>
      <c r="L25" s="45"/>
      <c r="M25" s="47">
        <f>M23</f>
        <v>321097</v>
      </c>
      <c r="N25" s="48">
        <f>N23</f>
        <v>533554</v>
      </c>
      <c r="O25" s="114">
        <f>M25+N25</f>
        <v>854651</v>
      </c>
      <c r="P25" s="115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7" s="41" customFormat="1" ht="78.75" customHeight="1" thickBot="1" x14ac:dyDescent="0.3">
      <c r="M26" s="49" t="s">
        <v>74</v>
      </c>
      <c r="N26" s="50" t="s">
        <v>75</v>
      </c>
      <c r="O26" s="104" t="s">
        <v>63</v>
      </c>
      <c r="P26" s="105"/>
    </row>
  </sheetData>
  <mergeCells count="48">
    <mergeCell ref="A1:Z1"/>
    <mergeCell ref="A2:Z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22"/>
    <mergeCell ref="O4:Z4"/>
    <mergeCell ref="K5:N5"/>
    <mergeCell ref="G8:G9"/>
    <mergeCell ref="F10:F11"/>
    <mergeCell ref="A6:A7"/>
    <mergeCell ref="B6:B7"/>
    <mergeCell ref="C6:C7"/>
    <mergeCell ref="D6:D7"/>
    <mergeCell ref="E6:E7"/>
    <mergeCell ref="G10:G11"/>
    <mergeCell ref="A14:A16"/>
    <mergeCell ref="B14:B16"/>
    <mergeCell ref="C14:C16"/>
    <mergeCell ref="D14:D16"/>
    <mergeCell ref="E14:E16"/>
    <mergeCell ref="F14:F15"/>
    <mergeCell ref="G14:G15"/>
    <mergeCell ref="A8:A13"/>
    <mergeCell ref="B8:B13"/>
    <mergeCell ref="C8:C13"/>
    <mergeCell ref="D8:D13"/>
    <mergeCell ref="E8:E13"/>
    <mergeCell ref="F8:F9"/>
    <mergeCell ref="A17:A22"/>
    <mergeCell ref="B17:B22"/>
    <mergeCell ref="C17:C22"/>
    <mergeCell ref="D17:D22"/>
    <mergeCell ref="E17:E22"/>
    <mergeCell ref="O26:P26"/>
    <mergeCell ref="G17:G18"/>
    <mergeCell ref="F19:F20"/>
    <mergeCell ref="G19:G20"/>
    <mergeCell ref="F21:F22"/>
    <mergeCell ref="G21:G22"/>
    <mergeCell ref="O25:P25"/>
    <mergeCell ref="F17:F18"/>
  </mergeCells>
  <pageMargins left="0.7" right="0.7" top="0.75" bottom="0.75" header="0.3" footer="0.3"/>
  <pageSetup paperSize="8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PUNKTÓW PPG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BernadetaM</dc:creator>
  <cp:lastModifiedBy>BernadetaM</cp:lastModifiedBy>
  <cp:lastPrinted>2022-11-03T10:56:20Z</cp:lastPrinted>
  <dcterms:created xsi:type="dcterms:W3CDTF">2015-06-05T18:19:34Z</dcterms:created>
  <dcterms:modified xsi:type="dcterms:W3CDTF">2022-11-08T14:16:16Z</dcterms:modified>
</cp:coreProperties>
</file>