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-B50\Desktop\przetarg energia\"/>
    </mc:Choice>
  </mc:AlternateContent>
  <bookViews>
    <workbookView xWindow="0" yWindow="0" windowWidth="20490" windowHeight="7620"/>
  </bookViews>
  <sheets>
    <sheet name="zał. do szacowani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1" l="1"/>
  <c r="V8" i="1" s="1"/>
  <c r="U7" i="1"/>
  <c r="V7" i="1" s="1"/>
  <c r="V9" i="1" l="1"/>
  <c r="T9" i="1" l="1"/>
  <c r="S9" i="1"/>
  <c r="R9" i="1"/>
  <c r="Q9" i="1"/>
  <c r="P9" i="1"/>
  <c r="O9" i="1"/>
  <c r="U9" i="1" l="1"/>
</calcChain>
</file>

<file path=xl/sharedStrings.xml><?xml version="1.0" encoding="utf-8"?>
<sst xmlns="http://schemas.openxmlformats.org/spreadsheetml/2006/main" count="57" uniqueCount="50">
  <si>
    <t>C12b</t>
  </si>
  <si>
    <t>C11</t>
  </si>
  <si>
    <t>Nr PPE</t>
  </si>
  <si>
    <t>Moc umowna [kW]</t>
  </si>
  <si>
    <t>Moc przyłączeniowa [kW]</t>
  </si>
  <si>
    <t>Ilość faz</t>
  </si>
  <si>
    <t>Termin wykonywania zamówienia</t>
  </si>
  <si>
    <t>Nr 
ewidencyjny</t>
  </si>
  <si>
    <t>Nr 
licznika</t>
  </si>
  <si>
    <t>B11</t>
  </si>
  <si>
    <t>okres rozliczeniowy</t>
  </si>
  <si>
    <t>2 m-ce</t>
  </si>
  <si>
    <t>1 m-c</t>
  </si>
  <si>
    <t>G11</t>
  </si>
  <si>
    <t>C21</t>
  </si>
  <si>
    <t xml:space="preserve">Kolejna </t>
  </si>
  <si>
    <t>SZKOŁA PODSTAWOWA W KOBIELICACH 
im. A. Mickiewicza
ul. Topolowa 42
43-262 Kobielice</t>
  </si>
  <si>
    <t>NABYWCA</t>
  </si>
  <si>
    <t>NIP NABYWCY</t>
  </si>
  <si>
    <t>Nazwa obiektów PPE</t>
  </si>
  <si>
    <t>Adres obiektu PPE</t>
  </si>
  <si>
    <t>Dane OSD</t>
  </si>
  <si>
    <t>OSD Tauron Dystrybucja S.A.
/O.Gliwice</t>
  </si>
  <si>
    <t>Obecny sprzedawca</t>
  </si>
  <si>
    <t>Okres obowiązywania obecnej umowy sprzedażowej</t>
  </si>
  <si>
    <t>Zmiana sprzedawcy
pierwsza/kolejna</t>
  </si>
  <si>
    <t>Aktualna grupa taryfowa wg umowy dystrybucyjnej</t>
  </si>
  <si>
    <t>GMINA SUSZEC; UL. LIPOWA 1; 43-267 SUSZEC</t>
  </si>
  <si>
    <t>SP KOBIELICE</t>
  </si>
  <si>
    <t>ZAMAWIAJĄCY/ ODBIORCA/ PLATNIK/
REPREZENTACJA</t>
  </si>
  <si>
    <t>Numer umowy dla odbiorcy PPE</t>
  </si>
  <si>
    <t>1.10</t>
  </si>
  <si>
    <t xml:space="preserve">SZKOŁA PODSTAWOWA
W KOBIELICACH
im. A. MICKIEWICZA
UL. TOPOLOWA 42;
43-262 KOBIELICE
Dyrektor Renata Sekta </t>
  </si>
  <si>
    <t>Ilość układów pomiarowych u danego Odbiorcy PPE</t>
  </si>
  <si>
    <t>Prognozowane zużycie energii w okresie obowiązywania umowy [MWh] - plus wzrost cen o 5 %</t>
  </si>
  <si>
    <t>C12a</t>
  </si>
  <si>
    <t>01.01.2022-31.12.2022</t>
  </si>
  <si>
    <t>0 43993314</t>
  </si>
  <si>
    <t>59 03 22 40 13 00 36 88 24</t>
  </si>
  <si>
    <t>59 03 22 40 13 00 20 99 12</t>
  </si>
  <si>
    <t>0,00</t>
  </si>
  <si>
    <t xml:space="preserve">WYKAZ PPE
DLA ZADANIA PN. "Dostawa energii elektrycznej na potrzeby oświetlenia ulicznego i wybranych obiektów w granicach administracyjnych Gminy Suszec w okresie od 01.01.2023 r. do 31.12.2023 r." </t>
  </si>
  <si>
    <t>Roczne zużycie energii za ostatnie 12 miesięcy[MWh] - od 06.2022 - 06.2022</t>
  </si>
  <si>
    <t>Kwota netto przeznaczona na zadanie na okres 1 roku
- wg stawki obowiązującej w 06.2022 r. powiększonej o 50%</t>
  </si>
  <si>
    <t>31.12.2022</t>
  </si>
  <si>
    <t>KLASYFIKACJA BUDŻETOWA: 80101-4260 ,80103-4260,80148-4260</t>
  </si>
  <si>
    <t>Respect energy</t>
  </si>
  <si>
    <t>respect energy</t>
  </si>
  <si>
    <t>NAZWA OBIEKTÓW PPE  "SP KOBIELICE"</t>
  </si>
  <si>
    <t xml:space="preserve">Załącznik nr 1.A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</si>
</sst>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9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81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textRotation="90"/>
    </xf>
    <xf numFmtId="0" fontId="4" fillId="0" borderId="0" xfId="0" applyFont="1" applyAlignment="1">
      <alignment horizontal="center" vertical="center"/>
    </xf>
    <xf numFmtId="0" fontId="4" fillId="0" borderId="0" xfId="0" applyFont="1"/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" fontId="2" fillId="0" borderId="27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 wrapText="1"/>
    </xf>
    <xf numFmtId="4" fontId="2" fillId="0" borderId="19" xfId="0" applyNumberFormat="1" applyFont="1" applyBorder="1" applyAlignment="1">
      <alignment horizontal="righ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right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" fontId="8" fillId="2" borderId="16" xfId="0" applyNumberFormat="1" applyFont="1" applyFill="1" applyBorder="1" applyAlignment="1">
      <alignment horizontal="center" vertical="center"/>
    </xf>
    <xf numFmtId="4" fontId="8" fillId="2" borderId="22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 vertical="center"/>
    </xf>
    <xf numFmtId="4" fontId="8" fillId="2" borderId="16" xfId="0" applyNumberFormat="1" applyFont="1" applyFill="1" applyBorder="1" applyAlignment="1">
      <alignment horizontal="right" vertical="center"/>
    </xf>
    <xf numFmtId="4" fontId="8" fillId="2" borderId="22" xfId="0" applyNumberFormat="1" applyFont="1" applyFill="1" applyBorder="1" applyAlignment="1">
      <alignment horizontal="right" vertical="center"/>
    </xf>
    <xf numFmtId="4" fontId="8" fillId="2" borderId="23" xfId="0" applyNumberFormat="1" applyFont="1" applyFill="1" applyBorder="1" applyAlignment="1">
      <alignment horizontal="right" vertical="center"/>
    </xf>
    <xf numFmtId="0" fontId="7" fillId="0" borderId="17" xfId="0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2" fillId="5" borderId="24" xfId="0" applyFont="1" applyFill="1" applyBorder="1" applyAlignment="1">
      <alignment horizontal="left" vertical="center" wrapText="1"/>
    </xf>
    <xf numFmtId="0" fontId="2" fillId="5" borderId="25" xfId="0" applyFont="1" applyFill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5" borderId="26" xfId="0" applyNumberFormat="1" applyFont="1" applyFill="1" applyBorder="1" applyAlignment="1">
      <alignment horizontal="center"/>
    </xf>
    <xf numFmtId="49" fontId="2" fillId="5" borderId="24" xfId="0" applyNumberFormat="1" applyFont="1" applyFill="1" applyBorder="1" applyAlignment="1">
      <alignment horizontal="center"/>
    </xf>
    <xf numFmtId="49" fontId="2" fillId="5" borderId="25" xfId="0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9" fontId="4" fillId="3" borderId="13" xfId="0" applyNumberFormat="1" applyFont="1" applyFill="1" applyBorder="1" applyAlignment="1">
      <alignment horizontal="center" textRotation="90" wrapText="1"/>
    </xf>
    <xf numFmtId="49" fontId="4" fillId="3" borderId="14" xfId="0" applyNumberFormat="1" applyFont="1" applyFill="1" applyBorder="1" applyAlignment="1">
      <alignment horizontal="center" textRotation="90" wrapText="1"/>
    </xf>
    <xf numFmtId="4" fontId="4" fillId="3" borderId="13" xfId="0" applyNumberFormat="1" applyFont="1" applyFill="1" applyBorder="1" applyAlignment="1">
      <alignment horizontal="center" textRotation="90" wrapText="1"/>
    </xf>
    <xf numFmtId="4" fontId="4" fillId="3" borderId="14" xfId="0" applyNumberFormat="1" applyFont="1" applyFill="1" applyBorder="1" applyAlignment="1">
      <alignment horizontal="center" textRotation="90" wrapText="1"/>
    </xf>
    <xf numFmtId="4" fontId="4" fillId="3" borderId="2" xfId="0" applyNumberFormat="1" applyFont="1" applyFill="1" applyBorder="1" applyAlignment="1">
      <alignment horizontal="center" textRotation="90" wrapText="1"/>
    </xf>
    <xf numFmtId="4" fontId="4" fillId="3" borderId="5" xfId="0" applyNumberFormat="1" applyFont="1" applyFill="1" applyBorder="1" applyAlignment="1">
      <alignment horizontal="center" textRotation="90" wrapText="1"/>
    </xf>
    <xf numFmtId="49" fontId="4" fillId="3" borderId="13" xfId="0" applyNumberFormat="1" applyFont="1" applyFill="1" applyBorder="1" applyAlignment="1">
      <alignment horizontal="center" vertical="center" textRotation="90" wrapText="1"/>
    </xf>
    <xf numFmtId="49" fontId="4" fillId="3" borderId="14" xfId="0" applyNumberFormat="1" applyFont="1" applyFill="1" applyBorder="1" applyAlignment="1">
      <alignment horizontal="center" vertical="center" textRotation="90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textRotation="90" wrapText="1"/>
    </xf>
    <xf numFmtId="49" fontId="4" fillId="3" borderId="5" xfId="0" applyNumberFormat="1" applyFont="1" applyFill="1" applyBorder="1" applyAlignment="1">
      <alignment horizontal="center" textRotation="90" wrapText="1"/>
    </xf>
    <xf numFmtId="4" fontId="4" fillId="3" borderId="31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>
      <alignment horizontal="center" vertical="center" wrapText="1"/>
    </xf>
    <xf numFmtId="4" fontId="4" fillId="3" borderId="33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textRotation="90"/>
    </xf>
    <xf numFmtId="0" fontId="2" fillId="0" borderId="17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231321</xdr:colOff>
      <xdr:row>2</xdr:row>
      <xdr:rowOff>108857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05000" y="102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"/>
  <sheetViews>
    <sheetView tabSelected="1" zoomScale="70" zoomScaleNormal="70" zoomScalePageLayoutView="70" workbookViewId="0">
      <selection sqref="A1:AB1"/>
    </sheetView>
  </sheetViews>
  <sheetFormatPr defaultColWidth="9.140625" defaultRowHeight="12.75" x14ac:dyDescent="0.2"/>
  <cols>
    <col min="1" max="1" width="7.7109375" style="2" customWidth="1"/>
    <col min="2" max="2" width="6.85546875" style="4" customWidth="1"/>
    <col min="3" max="4" width="8.7109375" style="8" customWidth="1"/>
    <col min="5" max="5" width="16.28515625" style="8" customWidth="1"/>
    <col min="6" max="6" width="8.140625" style="8" customWidth="1"/>
    <col min="7" max="7" width="18.7109375" style="4" customWidth="1"/>
    <col min="8" max="8" width="16.85546875" style="4" customWidth="1"/>
    <col min="9" max="9" width="22.85546875" style="5" customWidth="1"/>
    <col min="10" max="10" width="16.140625" style="4" customWidth="1"/>
    <col min="11" max="12" width="12.7109375" style="7" customWidth="1"/>
    <col min="13" max="14" width="12.7109375" style="10" customWidth="1"/>
    <col min="15" max="19" width="10.85546875" style="10" customWidth="1"/>
    <col min="20" max="20" width="15" style="9" customWidth="1"/>
    <col min="21" max="21" width="20.7109375" style="9" customWidth="1"/>
    <col min="22" max="22" width="20.85546875" style="9" customWidth="1"/>
    <col min="23" max="27" width="12.7109375" style="4" customWidth="1"/>
    <col min="28" max="28" width="12.7109375" style="3" customWidth="1"/>
    <col min="29" max="16384" width="9.140625" style="1"/>
  </cols>
  <sheetData>
    <row r="1" spans="1:28" ht="35.25" customHeight="1" thickBot="1" x14ac:dyDescent="0.3">
      <c r="A1" s="56" t="s">
        <v>49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9"/>
    </row>
    <row r="2" spans="1:28" ht="40.5" customHeight="1" thickBot="1" x14ac:dyDescent="0.25">
      <c r="A2" s="68" t="s">
        <v>41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70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71"/>
    </row>
    <row r="3" spans="1:28" s="6" customFormat="1" ht="121.5" customHeight="1" thickBot="1" x14ac:dyDescent="0.3">
      <c r="A3" s="60" t="s">
        <v>30</v>
      </c>
      <c r="B3" s="66" t="s">
        <v>33</v>
      </c>
      <c r="C3" s="60" t="s">
        <v>17</v>
      </c>
      <c r="D3" s="60" t="s">
        <v>18</v>
      </c>
      <c r="E3" s="60" t="s">
        <v>29</v>
      </c>
      <c r="F3" s="60" t="s">
        <v>19</v>
      </c>
      <c r="G3" s="60" t="s">
        <v>20</v>
      </c>
      <c r="H3" s="60" t="s">
        <v>8</v>
      </c>
      <c r="I3" s="60" t="s">
        <v>2</v>
      </c>
      <c r="J3" s="60" t="s">
        <v>7</v>
      </c>
      <c r="K3" s="60" t="s">
        <v>26</v>
      </c>
      <c r="L3" s="72" t="s">
        <v>5</v>
      </c>
      <c r="M3" s="64" t="s">
        <v>4</v>
      </c>
      <c r="N3" s="74" t="s">
        <v>3</v>
      </c>
      <c r="O3" s="75"/>
      <c r="P3" s="75"/>
      <c r="Q3" s="75"/>
      <c r="R3" s="75"/>
      <c r="S3" s="76"/>
      <c r="T3" s="62" t="s">
        <v>42</v>
      </c>
      <c r="U3" s="62" t="s">
        <v>34</v>
      </c>
      <c r="V3" s="64" t="s">
        <v>43</v>
      </c>
      <c r="W3" s="60" t="s">
        <v>21</v>
      </c>
      <c r="X3" s="60" t="s">
        <v>10</v>
      </c>
      <c r="Y3" s="60" t="s">
        <v>6</v>
      </c>
      <c r="Z3" s="60" t="s">
        <v>23</v>
      </c>
      <c r="AA3" s="60" t="s">
        <v>25</v>
      </c>
      <c r="AB3" s="60" t="s">
        <v>24</v>
      </c>
    </row>
    <row r="4" spans="1:28" s="6" customFormat="1" ht="36.75" customHeight="1" thickBot="1" x14ac:dyDescent="0.3">
      <c r="A4" s="61"/>
      <c r="B4" s="67"/>
      <c r="C4" s="61"/>
      <c r="D4" s="61"/>
      <c r="E4" s="61"/>
      <c r="F4" s="61"/>
      <c r="G4" s="61"/>
      <c r="H4" s="61"/>
      <c r="I4" s="61"/>
      <c r="J4" s="61"/>
      <c r="K4" s="61"/>
      <c r="L4" s="73"/>
      <c r="M4" s="65"/>
      <c r="N4" s="11" t="s">
        <v>35</v>
      </c>
      <c r="O4" s="11" t="s">
        <v>0</v>
      </c>
      <c r="P4" s="11" t="s">
        <v>1</v>
      </c>
      <c r="Q4" s="11" t="s">
        <v>13</v>
      </c>
      <c r="R4" s="11" t="s">
        <v>14</v>
      </c>
      <c r="S4" s="11" t="s">
        <v>9</v>
      </c>
      <c r="T4" s="63"/>
      <c r="U4" s="63"/>
      <c r="V4" s="65"/>
      <c r="W4" s="61"/>
      <c r="X4" s="61"/>
      <c r="Y4" s="61"/>
      <c r="Z4" s="61"/>
      <c r="AA4" s="61"/>
      <c r="AB4" s="61"/>
    </row>
    <row r="5" spans="1:28" ht="26.25" hidden="1" customHeight="1" thickBot="1" x14ac:dyDescent="0.25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3"/>
    </row>
    <row r="6" spans="1:28" ht="33" customHeight="1" thickBot="1" x14ac:dyDescent="0.25">
      <c r="A6" s="53" t="s">
        <v>48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5"/>
    </row>
    <row r="7" spans="1:28" ht="111.75" customHeight="1" thickBot="1" x14ac:dyDescent="0.25">
      <c r="A7" s="46" t="s">
        <v>31</v>
      </c>
      <c r="B7" s="79">
        <v>1</v>
      </c>
      <c r="C7" s="51" t="s">
        <v>27</v>
      </c>
      <c r="D7" s="77">
        <v>6381792968</v>
      </c>
      <c r="E7" s="51" t="s">
        <v>32</v>
      </c>
      <c r="F7" s="51" t="s">
        <v>28</v>
      </c>
      <c r="G7" s="12" t="s">
        <v>16</v>
      </c>
      <c r="H7" s="12" t="s">
        <v>37</v>
      </c>
      <c r="I7" s="27" t="s">
        <v>38</v>
      </c>
      <c r="J7" s="28">
        <v>50002660</v>
      </c>
      <c r="K7" s="12" t="s">
        <v>14</v>
      </c>
      <c r="L7" s="12">
        <v>3</v>
      </c>
      <c r="M7" s="13">
        <v>66</v>
      </c>
      <c r="N7" s="14"/>
      <c r="O7" s="14"/>
      <c r="P7" s="15"/>
      <c r="Q7" s="15"/>
      <c r="R7" s="15">
        <v>66</v>
      </c>
      <c r="S7" s="16"/>
      <c r="T7" s="17">
        <v>30.863</v>
      </c>
      <c r="U7" s="18">
        <f>ROUND(T7*105%,2)</f>
        <v>32.409999999999997</v>
      </c>
      <c r="V7" s="19">
        <f>ROUND(U7*286*150%,2)</f>
        <v>13903.89</v>
      </c>
      <c r="W7" s="20" t="s">
        <v>22</v>
      </c>
      <c r="X7" s="28" t="s">
        <v>12</v>
      </c>
      <c r="Y7" s="21" t="s">
        <v>36</v>
      </c>
      <c r="Z7" s="12" t="s">
        <v>46</v>
      </c>
      <c r="AA7" s="12" t="s">
        <v>15</v>
      </c>
      <c r="AB7" s="29" t="s">
        <v>44</v>
      </c>
    </row>
    <row r="8" spans="1:28" ht="104.25" customHeight="1" thickBot="1" x14ac:dyDescent="0.25">
      <c r="A8" s="47"/>
      <c r="B8" s="80"/>
      <c r="C8" s="52"/>
      <c r="D8" s="78"/>
      <c r="E8" s="52"/>
      <c r="F8" s="52"/>
      <c r="G8" s="22" t="s">
        <v>16</v>
      </c>
      <c r="H8" s="30">
        <v>322056086795</v>
      </c>
      <c r="I8" s="22" t="s">
        <v>39</v>
      </c>
      <c r="J8" s="40">
        <v>14000437</v>
      </c>
      <c r="K8" s="22" t="s">
        <v>1</v>
      </c>
      <c r="L8" s="22">
        <v>3</v>
      </c>
      <c r="M8" s="31">
        <v>40</v>
      </c>
      <c r="N8" s="23"/>
      <c r="O8" s="23"/>
      <c r="P8" s="24">
        <v>40</v>
      </c>
      <c r="Q8" s="24"/>
      <c r="R8" s="24"/>
      <c r="S8" s="25"/>
      <c r="T8" s="32">
        <v>3.3140000000000001</v>
      </c>
      <c r="U8" s="18">
        <f>ROUND(T8*105%,2)</f>
        <v>3.48</v>
      </c>
      <c r="V8" s="19">
        <f>ROUND(U8*286*150%,2)</f>
        <v>1492.92</v>
      </c>
      <c r="W8" s="26" t="s">
        <v>22</v>
      </c>
      <c r="X8" s="22" t="s">
        <v>11</v>
      </c>
      <c r="Y8" s="21" t="s">
        <v>36</v>
      </c>
      <c r="Z8" s="12" t="s">
        <v>47</v>
      </c>
      <c r="AA8" s="22" t="s">
        <v>15</v>
      </c>
      <c r="AB8" s="29" t="s">
        <v>44</v>
      </c>
    </row>
    <row r="9" spans="1:28" s="8" customFormat="1" ht="55.5" customHeight="1" thickTop="1" thickBot="1" x14ac:dyDescent="0.3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50"/>
      <c r="N9" s="33" t="s">
        <v>40</v>
      </c>
      <c r="O9" s="34">
        <f>SUM(O7:O8)</f>
        <v>0</v>
      </c>
      <c r="P9" s="35">
        <f t="shared" ref="P9:S9" si="0">SUM(P7:P8)</f>
        <v>40</v>
      </c>
      <c r="Q9" s="35">
        <f t="shared" si="0"/>
        <v>0</v>
      </c>
      <c r="R9" s="35">
        <f t="shared" si="0"/>
        <v>66</v>
      </c>
      <c r="S9" s="36">
        <f t="shared" si="0"/>
        <v>0</v>
      </c>
      <c r="T9" s="37">
        <f>SUM(T7:T8)</f>
        <v>34.177</v>
      </c>
      <c r="U9" s="38">
        <f t="shared" ref="U9" si="1">SUM(U7:U8)</f>
        <v>35.889999999999993</v>
      </c>
      <c r="V9" s="39">
        <f>SUM(V7:V8)</f>
        <v>15396.81</v>
      </c>
      <c r="W9" s="44" t="s">
        <v>45</v>
      </c>
      <c r="X9" s="44"/>
      <c r="Y9" s="44"/>
      <c r="Z9" s="44"/>
      <c r="AA9" s="44"/>
      <c r="AB9" s="45"/>
    </row>
    <row r="10" spans="1:28" ht="27" customHeight="1" x14ac:dyDescent="0.2"/>
    <row r="11" spans="1:28" ht="27" customHeight="1" x14ac:dyDescent="0.2"/>
    <row r="12" spans="1:28" ht="27" customHeight="1" x14ac:dyDescent="0.2"/>
    <row r="13" spans="1:28" ht="27" customHeight="1" x14ac:dyDescent="0.2"/>
    <row r="14" spans="1:28" ht="27" customHeight="1" x14ac:dyDescent="0.2"/>
  </sheetData>
  <mergeCells count="35">
    <mergeCell ref="Z3:Z4"/>
    <mergeCell ref="AA3:AA4"/>
    <mergeCell ref="A2:AB2"/>
    <mergeCell ref="AB3:AB4"/>
    <mergeCell ref="K3:K4"/>
    <mergeCell ref="Y3:Y4"/>
    <mergeCell ref="M3:M4"/>
    <mergeCell ref="L3:L4"/>
    <mergeCell ref="N3:S3"/>
    <mergeCell ref="A1:AB1"/>
    <mergeCell ref="J3:J4"/>
    <mergeCell ref="T3:T4"/>
    <mergeCell ref="U3:U4"/>
    <mergeCell ref="V3:V4"/>
    <mergeCell ref="W3:W4"/>
    <mergeCell ref="X3:X4"/>
    <mergeCell ref="D3:D4"/>
    <mergeCell ref="A3:A4"/>
    <mergeCell ref="B3:B4"/>
    <mergeCell ref="C3:C4"/>
    <mergeCell ref="E3:E4"/>
    <mergeCell ref="F3:F4"/>
    <mergeCell ref="G3:G4"/>
    <mergeCell ref="H3:H4"/>
    <mergeCell ref="I3:I4"/>
    <mergeCell ref="A5:AB5"/>
    <mergeCell ref="W9:AB9"/>
    <mergeCell ref="A7:A8"/>
    <mergeCell ref="A9:M9"/>
    <mergeCell ref="E7:E8"/>
    <mergeCell ref="F7:F8"/>
    <mergeCell ref="A6:AB6"/>
    <mergeCell ref="C7:C8"/>
    <mergeCell ref="D7:D8"/>
    <mergeCell ref="B7:B8"/>
  </mergeCells>
  <phoneticPr fontId="6" type="noConversion"/>
  <printOptions horizontalCentered="1" verticalCentered="1"/>
  <pageMargins left="0.43307086614173229" right="0.23622047244094491" top="0.19685039370078741" bottom="0.19685039370078741" header="0" footer="0"/>
  <pageSetup paperSize="8" scale="54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do szacowania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ITI</dc:creator>
  <cp:lastModifiedBy>Użytkownik systemu Windows</cp:lastModifiedBy>
  <cp:lastPrinted>2021-09-29T09:03:37Z</cp:lastPrinted>
  <dcterms:created xsi:type="dcterms:W3CDTF">2014-06-10T08:18:35Z</dcterms:created>
  <dcterms:modified xsi:type="dcterms:W3CDTF">2022-10-11T10:19:40Z</dcterms:modified>
</cp:coreProperties>
</file>