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Arkusz1" sheetId="1" r:id="rId1"/>
  </sheets>
  <definedNames>
    <definedName name="_xlnm.Print_Area" localSheetId="0">Arkusz1!$A$1:$H$52</definedName>
  </definedNames>
  <calcPr calcId="145621"/>
  <fileRecoveryPr autoRecover="0"/>
</workbook>
</file>

<file path=xl/calcChain.xml><?xml version="1.0" encoding="utf-8"?>
<calcChain xmlns="http://schemas.openxmlformats.org/spreadsheetml/2006/main">
  <c r="H36" i="1" l="1"/>
  <c r="H27" i="1"/>
  <c r="H19" i="1" l="1"/>
  <c r="H8" i="1" l="1"/>
  <c r="H18" i="1" l="1"/>
  <c r="H16" i="1"/>
  <c r="H30" i="1" l="1"/>
  <c r="H25" i="1" l="1"/>
  <c r="H24" i="1"/>
  <c r="H23" i="1"/>
  <c r="H22" i="1"/>
  <c r="H21" i="1"/>
  <c r="H20" i="1"/>
  <c r="H17" i="1"/>
  <c r="H15" i="1"/>
  <c r="H14" i="1"/>
  <c r="H26" i="1" l="1"/>
  <c r="H12" i="1"/>
  <c r="H13" i="1"/>
  <c r="H35" i="1"/>
  <c r="H34" i="1"/>
  <c r="H33" i="1"/>
  <c r="H32" i="1"/>
  <c r="H31" i="1"/>
  <c r="H29" i="1"/>
  <c r="H11" i="1"/>
  <c r="H10" i="1"/>
  <c r="H9" i="1"/>
  <c r="H37" i="1" l="1"/>
</calcChain>
</file>

<file path=xl/sharedStrings.xml><?xml version="1.0" encoding="utf-8"?>
<sst xmlns="http://schemas.openxmlformats.org/spreadsheetml/2006/main" count="132" uniqueCount="97">
  <si>
    <t>Lp.</t>
  </si>
  <si>
    <t>Opis</t>
  </si>
  <si>
    <t>m3</t>
  </si>
  <si>
    <t>m2</t>
  </si>
  <si>
    <t>m</t>
  </si>
  <si>
    <t>Wartość kosztorysowa robót bez podatku VAT</t>
  </si>
  <si>
    <t>Słownie:</t>
  </si>
  <si>
    <t>Uwaga: Cena jednostkowa to cena wykonania robót przypadających na 1 krotność.
              Wartość to iloczyn obmiaru, ceny jednostkowej i krotności.</t>
  </si>
  <si>
    <t>Stawka roboczogodziny:</t>
  </si>
  <si>
    <t>zł</t>
  </si>
  <si>
    <t>Narzuty:</t>
  </si>
  <si>
    <t>Koszty pośrednie [Kp]</t>
  </si>
  <si>
    <t>% R,S</t>
  </si>
  <si>
    <t xml:space="preserve">Zysk [Z] </t>
  </si>
  <si>
    <t>% R+Kp (R) S+Kp (S)</t>
  </si>
  <si>
    <t>VAT [V]</t>
  </si>
  <si>
    <t>%Σ(R+Kp (R)+Z(R),M,S+Kp(S)+Z(S))</t>
  </si>
  <si>
    <t>miejscowość, dnia</t>
  </si>
  <si>
    <t>podpis Oferenta</t>
  </si>
  <si>
    <t>Krotność</t>
  </si>
  <si>
    <t>Podstawa</t>
  </si>
  <si>
    <t>jedn.</t>
  </si>
  <si>
    <t>Obmiar</t>
  </si>
  <si>
    <t>Cena jednostkowa netto (zł)</t>
  </si>
  <si>
    <t>Wartość
pozycji netto (zł)</t>
  </si>
  <si>
    <t>ZAŁĄCZNIK NR 1.A</t>
  </si>
  <si>
    <t>DLA ZADANIA POD NAZWĄ:</t>
  </si>
  <si>
    <t>KNR-W 2-02 0122-01 analogia</t>
  </si>
  <si>
    <t>TZKNBK IV -565 analogia</t>
  </si>
  <si>
    <t>Ręczne wykucie podokienników kamiennych lub lastrykowych</t>
  </si>
  <si>
    <t>Tynki wewn. zwykłe kat.III wykonywane ręcznie na ścianach i słupach</t>
  </si>
  <si>
    <t>Tynki zewnętrzne zwykłe kat. III na ścianach płaskich i powierzchniach poziomych (balkony i loggie) wykonywane ręcznie</t>
  </si>
  <si>
    <t>KNR 2-02 1505-03 analogia</t>
  </si>
  <si>
    <t>FORMULARZ PRZEDMIARU ROBÓT</t>
  </si>
  <si>
    <t xml:space="preserve">WYMIANA STOLARKI OKIENNEJ    </t>
  </si>
  <si>
    <t>KNR 0-19 0929-05 analogia</t>
  </si>
  <si>
    <t>KNR 0-19 0929-08 analogia</t>
  </si>
  <si>
    <t>KNR 0-19 0929-09 analogia</t>
  </si>
  <si>
    <t>KNR 0-19 0929-10 analogia</t>
  </si>
  <si>
    <t>KNR 0-19 0929-11 analogia</t>
  </si>
  <si>
    <t>KNR-W 2-02 0803-03 analogia</t>
  </si>
  <si>
    <t>KNR-W 2-02 1511-01 analogia</t>
  </si>
  <si>
    <t>KNR 4-01 0108-11 analogia</t>
  </si>
  <si>
    <t>KNR 4-01 0108-12 analogia</t>
  </si>
  <si>
    <t>KNNR 3 0702-06 analogia</t>
  </si>
  <si>
    <t>KNR-W 2-02 0902-01 analogia</t>
  </si>
  <si>
    <t>Wymiana okien zespolonych na okna rozwierane i uchylno-rozwierane z PCV o pow. do 1.0 m2 wyposażone w nawiewniki ciśnieniowe U=0,9 W/m2K z szybą P4</t>
  </si>
  <si>
    <t>Dostarczenie podokienników wewnętrznych z konglomeratu (konglomerat gr. min 2cm, narożniki zaokrąglone)</t>
  </si>
  <si>
    <t>Dwukrotne malowanie powierzchni wewnętrznych farbą lateksową zmywalną- tynków mineralnych, powierzchni betonowych z jednokrotnym gruntowaniem, (kolor do ustalenia z Zamawiającym-zbliżony do pozostałych ścian)</t>
  </si>
  <si>
    <t xml:space="preserve"> Wymiana okien zespolonych na okna rozwierane i uchylno-rozwierane  z PCV o pow. do 1.5 m2  wyposażone w nawiewniki ciśnieniowe, U=0,9 W/m2K z szybą P4</t>
  </si>
  <si>
    <t>Wymiana okien zespolonych na okna rozwierane i uchylno-rozwierane z PCV o pow. do 2.0 m2 wyposażone w nawiewniki ciśnieniowe, U=0,9 W/m2K z szybą P4</t>
  </si>
  <si>
    <t>Wymiana okien zespolonych na okna rozwierane i uchylno-rozwierane dwudzielne z PCV o pow. do 2.5 m2  wyposażone w nawiewniki ciśnieniowe, U=0,9 W/m2K z szybą P4</t>
  </si>
  <si>
    <t>Wymiana okien zespolonych na okna rozwierane i uchylno-rozwierane z PCV o pow. do 2.0 m2 wyposażone w nawiewniki ciśnieniowe, U=0,9 W/m2K</t>
  </si>
  <si>
    <t>Wymiana okien zespolonych na okna rozwierane i uchylno-rozwierane dwudzielne z PCV o pow. do 2.5 m2  wyposażone w nawiewniki ciśnieniowe, U=0,9 W/m2K</t>
  </si>
  <si>
    <t>Wymiana okien zespolonych na okna rozwierane i uchylno-rozwierane dwudzielne z PCV o pow. ponad 2.5 m2 wyposażone w nawiewniki ciśnieniowe, U=0,9 W/m2K</t>
  </si>
  <si>
    <t xml:space="preserve">Wykucie z muru i wstawienie nowych drzwi zewnętrznych stalowych (drzwi 4,5), kolor jak na rys. elewacji, do konsultacji z Zamawiającym </t>
  </si>
  <si>
    <t xml:space="preserve">Wykucie z muru i wstawienie nowych drzwi zewnętrznych aluminiowych z szybami P4. (drzwi 1,2,3), kolor jak na rys. elewacji, do konsultacji z Zamawiającym </t>
  </si>
  <si>
    <t>KNR 0-19 1024/03
analogia</t>
  </si>
  <si>
    <t xml:space="preserve">Ściany budynków - podmurowanie okien </t>
  </si>
  <si>
    <t>Wymiana stolarki okiennej i drzwiowej w budynku Szkoły Podstawowej w Kobielicach</t>
  </si>
  <si>
    <t>KNR 4-01 1301-01 analogia</t>
  </si>
  <si>
    <t>Wymiana lub uzupełnienie krat prostych - demontaż</t>
  </si>
  <si>
    <t>Ściany budynków - wykonanie 2 filarów przy oknach p.poż. (w cenie należy uwzględnić zbrojenie filara)</t>
  </si>
  <si>
    <t>msc</t>
  </si>
  <si>
    <t>Zmniejszenie otworu okiennego - w cenie należy uwzględnić wymurowanie fragmentu ściany o powierzchni do 0,25m2 oraz zakup i montaż wentylatora ściennego fi min. 110 mm o wydajności min 100m3/h o szczelności min. IP44, zgodnie z wytycznymi producenta)</t>
  </si>
  <si>
    <t>Wymiana okien zespolonych na okna stałe przeciwpożarowe EI 60 o wymiarach 0,90x2,00 m i 0,90x0,80 m, zgodnie z wytycznymi producenta i wymogami przepisów p.poż.</t>
  </si>
  <si>
    <t>Zagospodarowanie we własnym zakresie, odpadów powstałych w trakcie realizacji robót</t>
  </si>
  <si>
    <t>kalk. własna  uproszczona</t>
  </si>
  <si>
    <t>WYMIANA STOLARKI DRZWIOWEJ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</si>
  <si>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</si>
  <si>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</si>
  <si>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</si>
  <si>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</si>
  <si>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</si>
  <si>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</si>
  <si>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</si>
  <si>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</si>
  <si>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</si>
  <si>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</si>
  <si>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</si>
  <si>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</si>
  <si>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</si>
  <si>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</si>
  <si>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</si>
  <si>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</si>
  <si>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</si>
  <si>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</si>
  <si>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</si>
  <si>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2.1</t>
  </si>
  <si>
    <t>2.2</t>
  </si>
  <si>
    <t>2.3</t>
  </si>
  <si>
    <t>2.4</t>
  </si>
  <si>
    <t>2.5</t>
  </si>
  <si>
    <t>2.6</t>
  </si>
  <si>
    <t>2.7</t>
  </si>
  <si>
    <t>Wywiezienie gruzu spryzmowanego oraz zdemontowanej stolarki otworowej, samochodami samowyładowczymi na odległość do 1 km</t>
  </si>
  <si>
    <t>Wywiezienie gruzu spryzmowanego oraz zdemontowanej stolarki otworowej, samochodami samowyładowczymi - za każdy nast. 1 km Krotność =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</si>
</sst>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9"/>
      <name val="Times New Roman"/>
      <family val="1"/>
      <charset val="238"/>
    </font>
    <font>
      <i/>
      <sz val="8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108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/>
    </xf>
    <xf numFmtId="4" fontId="5" fillId="0" borderId="1" xfId="1" applyNumberFormat="1" applyFont="1" applyFill="1" applyBorder="1" applyAlignment="1" applyProtection="1">
      <alignment horizontal="center" vertical="center" wrapText="1"/>
    </xf>
    <xf numFmtId="1" fontId="5" fillId="0" borderId="1" xfId="1" applyNumberFormat="1" applyFont="1" applyFill="1" applyBorder="1" applyAlignment="1" applyProtection="1">
      <alignment horizontal="center" vertical="center"/>
    </xf>
    <xf numFmtId="3" fontId="5" fillId="0" borderId="1" xfId="1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vertical="center" wrapText="1"/>
    </xf>
    <xf numFmtId="4" fontId="7" fillId="0" borderId="1" xfId="1" applyNumberFormat="1" applyFont="1" applyFill="1" applyBorder="1" applyAlignment="1" applyProtection="1">
      <alignment horizontal="center" vertical="center" wrapText="1"/>
    </xf>
    <xf numFmtId="4" fontId="7" fillId="0" borderId="1" xfId="1" applyNumberFormat="1" applyFont="1" applyFill="1" applyBorder="1" applyAlignment="1" applyProtection="1">
      <alignment horizontal="center" vertical="center"/>
    </xf>
    <xf numFmtId="3" fontId="7" fillId="0" borderId="1" xfId="1" applyNumberFormat="1" applyFont="1" applyFill="1" applyBorder="1" applyAlignment="1" applyProtection="1">
      <alignment horizontal="center" vertical="center"/>
    </xf>
    <xf numFmtId="4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4" borderId="3" xfId="0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0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164" fontId="10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4" fontId="4" fillId="0" borderId="0" xfId="0" applyNumberFormat="1" applyFont="1"/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right" wrapText="1"/>
    </xf>
    <xf numFmtId="0" fontId="4" fillId="3" borderId="6" xfId="0" applyNumberFormat="1" applyFont="1" applyFill="1" applyBorder="1" applyAlignment="1">
      <alignment wrapText="1"/>
    </xf>
    <xf numFmtId="4" fontId="4" fillId="3" borderId="5" xfId="0" applyNumberFormat="1" applyFont="1" applyFill="1" applyBorder="1" applyAlignment="1">
      <alignment horizontal="left" wrapText="1"/>
    </xf>
    <xf numFmtId="4" fontId="4" fillId="3" borderId="5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right" wrapText="1"/>
    </xf>
    <xf numFmtId="0" fontId="4" fillId="3" borderId="0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right" wrapText="1"/>
    </xf>
    <xf numFmtId="0" fontId="4" fillId="3" borderId="10" xfId="0" applyNumberFormat="1" applyFont="1" applyFill="1" applyBorder="1" applyAlignment="1">
      <alignment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right" vertical="center" wrapText="1"/>
    </xf>
    <xf numFmtId="0" fontId="4" fillId="3" borderId="12" xfId="0" applyNumberFormat="1" applyFont="1" applyFill="1" applyBorder="1" applyAlignment="1">
      <alignment vertical="center" wrapText="1"/>
    </xf>
    <xf numFmtId="4" fontId="4" fillId="3" borderId="12" xfId="0" applyNumberFormat="1" applyFont="1" applyFill="1" applyBorder="1" applyAlignment="1">
      <alignment vertical="center" wrapText="1"/>
    </xf>
    <xf numFmtId="4" fontId="4" fillId="3" borderId="12" xfId="0" applyNumberFormat="1" applyFont="1" applyFill="1" applyBorder="1" applyAlignment="1">
      <alignment horizontal="center" vertical="center" wrapText="1"/>
    </xf>
    <xf numFmtId="0" fontId="4" fillId="3" borderId="13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0" fontId="2" fillId="0" borderId="0" xfId="0" applyFont="1" applyFill="1"/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5" fillId="2" borderId="16" xfId="1" applyNumberFormat="1" applyFont="1" applyFill="1" applyBorder="1" applyAlignment="1" applyProtection="1">
      <alignment horizontal="left" vertical="center" wrapText="1"/>
    </xf>
    <xf numFmtId="0" fontId="5" fillId="2" borderId="17" xfId="1" applyNumberFormat="1" applyFont="1" applyFill="1" applyBorder="1" applyAlignment="1" applyProtection="1">
      <alignment horizontal="left" vertical="center" wrapText="1"/>
    </xf>
    <xf numFmtId="0" fontId="5" fillId="2" borderId="3" xfId="1" applyNumberFormat="1" applyFont="1" applyFill="1" applyBorder="1" applyAlignment="1" applyProtection="1">
      <alignment horizontal="left" vertical="center" wrapText="1"/>
    </xf>
    <xf numFmtId="0" fontId="6" fillId="2" borderId="3" xfId="1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vertical="top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0" xfId="0" applyNumberFormat="1" applyFont="1" applyAlignment="1">
      <alignment horizontal="left" vertical="center" wrapText="1"/>
    </xf>
    <xf numFmtId="0" fontId="4" fillId="3" borderId="0" xfId="0" applyNumberFormat="1" applyFont="1" applyFill="1" applyBorder="1" applyAlignment="1">
      <alignment horizontal="left" wrapText="1"/>
    </xf>
    <xf numFmtId="0" fontId="4" fillId="3" borderId="9" xfId="0" applyNumberFormat="1" applyFont="1" applyFill="1" applyBorder="1" applyAlignment="1">
      <alignment horizontal="left" wrapText="1"/>
    </xf>
    <xf numFmtId="0" fontId="10" fillId="0" borderId="14" xfId="0" applyNumberFormat="1" applyFont="1" applyBorder="1" applyAlignment="1">
      <alignment horizontal="right" vertical="center" wrapText="1"/>
    </xf>
    <xf numFmtId="0" fontId="10" fillId="0" borderId="1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right"/>
    </xf>
    <xf numFmtId="0" fontId="4" fillId="0" borderId="10" xfId="0" applyFont="1" applyBorder="1"/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zoomScale="130" zoomScaleNormal="130" zoomScaleSheetLayoutView="120" workbookViewId="0">
      <selection sqref="A1:H1"/>
    </sheetView>
  </sheetViews>
  <sheetFormatPr defaultRowHeight="12.75" x14ac:dyDescent="0.2"/>
  <cols>
    <col min="1" max="1" width="5.28515625" style="1" customWidth="1"/>
    <col min="2" max="2" width="12.85546875" style="1" customWidth="1"/>
    <col min="3" max="3" width="36.85546875" style="29" customWidth="1"/>
    <col min="4" max="4" width="5" style="1" customWidth="1"/>
    <col min="5" max="5" width="8.7109375" style="30" customWidth="1"/>
    <col min="6" max="6" width="10.140625" style="30" customWidth="1"/>
    <col min="7" max="7" width="8.28515625" style="1" customWidth="1"/>
    <col min="8" max="8" width="11.140625" style="1" customWidth="1"/>
    <col min="9" max="9" width="9.140625" style="1"/>
    <col min="10" max="10" width="10.140625" style="1" bestFit="1" customWidth="1"/>
    <col min="11" max="12" width="9.140625" style="1"/>
    <col min="13" max="13" width="3.140625" style="1" customWidth="1"/>
    <col min="14" max="16384" width="9.140625" style="1"/>
  </cols>
  <sheetData>
    <row r="1" spans="1:14" ht="15" customHeight="1" x14ac:dyDescent="0.2">
      <c r="A1" s="105" t="s">
        <v>25</v>
      </c>
      <c r="B1" s="106"/>
      <c r="C1" s="106"/>
      <c r="D1" s="106"/>
      <c r="E1" s="106"/>
      <c r="F1" s="106"/>
      <c r="G1" s="106"/>
      <c r="H1" s="107"/>
    </row>
    <row r="2" spans="1:14" x14ac:dyDescent="0.2">
      <c r="A2" s="83" t="s">
        <v>33</v>
      </c>
      <c r="B2" s="83"/>
      <c r="C2" s="83"/>
      <c r="D2" s="83"/>
      <c r="E2" s="83"/>
      <c r="F2" s="83"/>
      <c r="G2" s="83"/>
      <c r="H2" s="83"/>
    </row>
    <row r="3" spans="1:14" x14ac:dyDescent="0.2">
      <c r="A3" s="83" t="s">
        <v>26</v>
      </c>
      <c r="B3" s="83"/>
      <c r="C3" s="83"/>
      <c r="D3" s="83"/>
      <c r="E3" s="83"/>
      <c r="F3" s="83"/>
      <c r="G3" s="83"/>
      <c r="H3" s="83"/>
    </row>
    <row r="4" spans="1:14" ht="30.75" customHeight="1" x14ac:dyDescent="0.2">
      <c r="A4" s="84" t="s">
        <v>59</v>
      </c>
      <c r="B4" s="85"/>
      <c r="C4" s="85"/>
      <c r="D4" s="85"/>
      <c r="E4" s="85"/>
      <c r="F4" s="85"/>
      <c r="G4" s="85"/>
      <c r="H4" s="85"/>
    </row>
    <row r="5" spans="1:14" ht="31.5" x14ac:dyDescent="0.2">
      <c r="A5" s="2" t="s">
        <v>0</v>
      </c>
      <c r="B5" s="3" t="s">
        <v>20</v>
      </c>
      <c r="C5" s="3" t="s">
        <v>1</v>
      </c>
      <c r="D5" s="3" t="s">
        <v>21</v>
      </c>
      <c r="E5" s="4" t="s">
        <v>22</v>
      </c>
      <c r="F5" s="5" t="s">
        <v>23</v>
      </c>
      <c r="G5" s="3" t="s">
        <v>19</v>
      </c>
      <c r="H5" s="3" t="s">
        <v>24</v>
      </c>
    </row>
    <row r="6" spans="1:14" ht="11.25" customHeight="1" x14ac:dyDescent="0.2">
      <c r="A6" s="2">
        <v>1</v>
      </c>
      <c r="B6" s="2">
        <v>2</v>
      </c>
      <c r="C6" s="3">
        <v>3</v>
      </c>
      <c r="D6" s="2">
        <v>4</v>
      </c>
      <c r="E6" s="6">
        <v>5</v>
      </c>
      <c r="F6" s="7">
        <v>6</v>
      </c>
      <c r="G6" s="2">
        <v>7</v>
      </c>
      <c r="H6" s="2">
        <v>8</v>
      </c>
    </row>
    <row r="7" spans="1:14" ht="12.75" customHeight="1" x14ac:dyDescent="0.2">
      <c r="A7" s="8">
        <v>1</v>
      </c>
      <c r="B7" s="79" t="s">
        <v>34</v>
      </c>
      <c r="C7" s="80"/>
      <c r="D7" s="80"/>
      <c r="E7" s="80"/>
      <c r="F7" s="80"/>
      <c r="G7" s="80"/>
      <c r="H7" s="81"/>
    </row>
    <row r="8" spans="1:14" ht="21" x14ac:dyDescent="0.2">
      <c r="A8" s="75" t="s">
        <v>69</v>
      </c>
      <c r="B8" s="15" t="s">
        <v>60</v>
      </c>
      <c r="C8" s="16" t="s">
        <v>61</v>
      </c>
      <c r="D8" s="17" t="s">
        <v>3</v>
      </c>
      <c r="E8" s="18">
        <v>62.22</v>
      </c>
      <c r="F8" s="19"/>
      <c r="G8" s="17">
        <v>1</v>
      </c>
      <c r="H8" s="14">
        <f t="shared" ref="H8" si="0">ROUND($E8*F8*G8,2)</f>
        <v>0</v>
      </c>
    </row>
    <row r="9" spans="1:14" ht="33" customHeight="1" x14ac:dyDescent="0.2">
      <c r="A9" s="75" t="s">
        <v>70</v>
      </c>
      <c r="B9" s="9" t="s">
        <v>35</v>
      </c>
      <c r="C9" s="10" t="s">
        <v>46</v>
      </c>
      <c r="D9" s="9" t="s">
        <v>3</v>
      </c>
      <c r="E9" s="11">
        <v>2.9</v>
      </c>
      <c r="F9" s="12"/>
      <c r="G9" s="13">
        <v>1</v>
      </c>
      <c r="H9" s="14">
        <f t="shared" ref="H9:H26" si="1">ROUND($E9*F9*G9,2)</f>
        <v>0</v>
      </c>
      <c r="I9" s="20"/>
      <c r="J9" s="23"/>
    </row>
    <row r="10" spans="1:14" ht="39" customHeight="1" x14ac:dyDescent="0.2">
      <c r="A10" s="75" t="s">
        <v>71</v>
      </c>
      <c r="B10" s="15" t="s">
        <v>36</v>
      </c>
      <c r="C10" s="16" t="s">
        <v>49</v>
      </c>
      <c r="D10" s="17" t="s">
        <v>3</v>
      </c>
      <c r="E10" s="18">
        <v>12.08</v>
      </c>
      <c r="F10" s="19"/>
      <c r="G10" s="17">
        <v>1</v>
      </c>
      <c r="H10" s="14">
        <f t="shared" si="1"/>
        <v>0</v>
      </c>
      <c r="I10" s="70"/>
      <c r="N10" s="20"/>
    </row>
    <row r="11" spans="1:14" ht="36.75" customHeight="1" x14ac:dyDescent="0.2">
      <c r="A11" s="75" t="s">
        <v>72</v>
      </c>
      <c r="B11" s="9" t="s">
        <v>37</v>
      </c>
      <c r="C11" s="10" t="s">
        <v>50</v>
      </c>
      <c r="D11" s="9" t="s">
        <v>3</v>
      </c>
      <c r="E11" s="11">
        <v>15.66</v>
      </c>
      <c r="F11" s="12"/>
      <c r="G11" s="13">
        <v>1</v>
      </c>
      <c r="H11" s="14">
        <f t="shared" si="1"/>
        <v>0</v>
      </c>
      <c r="J11" s="69"/>
      <c r="L11" s="24"/>
    </row>
    <row r="12" spans="1:14" ht="32.25" customHeight="1" x14ac:dyDescent="0.2">
      <c r="A12" s="75" t="s">
        <v>73</v>
      </c>
      <c r="B12" s="15" t="s">
        <v>38</v>
      </c>
      <c r="C12" s="16" t="s">
        <v>51</v>
      </c>
      <c r="D12" s="17" t="s">
        <v>3</v>
      </c>
      <c r="E12" s="18">
        <v>7.04</v>
      </c>
      <c r="F12" s="19"/>
      <c r="G12" s="17">
        <v>1</v>
      </c>
      <c r="H12" s="14">
        <f t="shared" si="1"/>
        <v>0</v>
      </c>
      <c r="I12" s="20"/>
      <c r="N12" s="20"/>
    </row>
    <row r="13" spans="1:14" ht="31.5" customHeight="1" x14ac:dyDescent="0.2">
      <c r="A13" s="75" t="s">
        <v>74</v>
      </c>
      <c r="B13" s="15" t="s">
        <v>37</v>
      </c>
      <c r="C13" s="16" t="s">
        <v>52</v>
      </c>
      <c r="D13" s="17" t="s">
        <v>3</v>
      </c>
      <c r="E13" s="18">
        <v>15.62</v>
      </c>
      <c r="F13" s="19"/>
      <c r="G13" s="17">
        <v>1</v>
      </c>
      <c r="H13" s="14">
        <f>ROUND($E13*F13*G13,2)</f>
        <v>0</v>
      </c>
      <c r="I13" s="20"/>
      <c r="L13" s="25"/>
    </row>
    <row r="14" spans="1:14" ht="34.5" customHeight="1" x14ac:dyDescent="0.2">
      <c r="A14" s="75" t="s">
        <v>75</v>
      </c>
      <c r="B14" s="9" t="s">
        <v>38</v>
      </c>
      <c r="C14" s="10" t="s">
        <v>53</v>
      </c>
      <c r="D14" s="9" t="s">
        <v>3</v>
      </c>
      <c r="E14" s="11">
        <v>14.59</v>
      </c>
      <c r="F14" s="12"/>
      <c r="G14" s="13">
        <v>1</v>
      </c>
      <c r="H14" s="14">
        <f t="shared" ref="H14:H20" si="2">ROUND($E14*F14*G14,2)</f>
        <v>0</v>
      </c>
      <c r="I14" s="20"/>
    </row>
    <row r="15" spans="1:14" ht="37.5" customHeight="1" x14ac:dyDescent="0.2">
      <c r="A15" s="75" t="s">
        <v>76</v>
      </c>
      <c r="B15" s="15" t="s">
        <v>39</v>
      </c>
      <c r="C15" s="16" t="s">
        <v>54</v>
      </c>
      <c r="D15" s="17" t="s">
        <v>3</v>
      </c>
      <c r="E15" s="18">
        <v>310.89</v>
      </c>
      <c r="F15" s="19"/>
      <c r="G15" s="17">
        <v>1</v>
      </c>
      <c r="H15" s="14">
        <f t="shared" si="2"/>
        <v>0</v>
      </c>
      <c r="I15" s="20"/>
      <c r="J15" s="69"/>
      <c r="N15" s="20"/>
    </row>
    <row r="16" spans="1:14" ht="31.5" x14ac:dyDescent="0.2">
      <c r="A16" s="75" t="s">
        <v>77</v>
      </c>
      <c r="B16" s="15" t="s">
        <v>57</v>
      </c>
      <c r="C16" s="16" t="s">
        <v>65</v>
      </c>
      <c r="D16" s="17" t="s">
        <v>3</v>
      </c>
      <c r="E16" s="18">
        <v>2.52</v>
      </c>
      <c r="F16" s="19"/>
      <c r="G16" s="17">
        <v>1</v>
      </c>
      <c r="H16" s="14">
        <f t="shared" si="2"/>
        <v>0</v>
      </c>
      <c r="I16" s="20"/>
      <c r="J16" s="69"/>
      <c r="N16" s="20"/>
    </row>
    <row r="17" spans="1:15" ht="26.25" customHeight="1" x14ac:dyDescent="0.2">
      <c r="A17" s="75" t="s">
        <v>78</v>
      </c>
      <c r="B17" s="9" t="s">
        <v>27</v>
      </c>
      <c r="C17" s="10" t="s">
        <v>58</v>
      </c>
      <c r="D17" s="9" t="s">
        <v>3</v>
      </c>
      <c r="E17" s="11">
        <v>3.96</v>
      </c>
      <c r="F17" s="12"/>
      <c r="G17" s="13">
        <v>1</v>
      </c>
      <c r="H17" s="14">
        <f t="shared" si="2"/>
        <v>0</v>
      </c>
      <c r="I17" s="70"/>
      <c r="L17" s="24"/>
    </row>
    <row r="18" spans="1:15" ht="26.25" customHeight="1" x14ac:dyDescent="0.2">
      <c r="A18" s="75" t="s">
        <v>79</v>
      </c>
      <c r="B18" s="9" t="s">
        <v>27</v>
      </c>
      <c r="C18" s="10" t="s">
        <v>62</v>
      </c>
      <c r="D18" s="9" t="s">
        <v>3</v>
      </c>
      <c r="E18" s="11">
        <v>0.84</v>
      </c>
      <c r="F18" s="12"/>
      <c r="G18" s="13">
        <v>1</v>
      </c>
      <c r="H18" s="14">
        <f t="shared" ref="H18:H19" si="3">ROUND($E18*F18*G18,2)</f>
        <v>0</v>
      </c>
      <c r="I18" s="70"/>
      <c r="L18" s="24"/>
    </row>
    <row r="19" spans="1:15" ht="52.5" x14ac:dyDescent="0.2">
      <c r="A19" s="75" t="s">
        <v>80</v>
      </c>
      <c r="B19" s="9" t="s">
        <v>67</v>
      </c>
      <c r="C19" s="10" t="s">
        <v>64</v>
      </c>
      <c r="D19" s="9" t="s">
        <v>63</v>
      </c>
      <c r="E19" s="11">
        <v>6</v>
      </c>
      <c r="F19" s="12"/>
      <c r="G19" s="13">
        <v>1</v>
      </c>
      <c r="H19" s="14">
        <f t="shared" si="3"/>
        <v>0</v>
      </c>
      <c r="I19" s="70"/>
      <c r="L19" s="24"/>
    </row>
    <row r="20" spans="1:15" ht="25.5" customHeight="1" x14ac:dyDescent="0.2">
      <c r="A20" s="75" t="s">
        <v>81</v>
      </c>
      <c r="B20" s="15" t="s">
        <v>28</v>
      </c>
      <c r="C20" s="16" t="s">
        <v>29</v>
      </c>
      <c r="D20" s="17" t="s">
        <v>4</v>
      </c>
      <c r="E20" s="18">
        <v>7.2</v>
      </c>
      <c r="F20" s="19"/>
      <c r="G20" s="17">
        <v>1</v>
      </c>
      <c r="H20" s="14">
        <f t="shared" si="2"/>
        <v>0</v>
      </c>
      <c r="I20" s="20"/>
      <c r="L20" s="25"/>
    </row>
    <row r="21" spans="1:15" ht="27" customHeight="1" x14ac:dyDescent="0.2">
      <c r="A21" s="75" t="s">
        <v>82</v>
      </c>
      <c r="B21" s="9" t="s">
        <v>67</v>
      </c>
      <c r="C21" s="10" t="s">
        <v>47</v>
      </c>
      <c r="D21" s="9" t="s">
        <v>4</v>
      </c>
      <c r="E21" s="11">
        <v>7.2</v>
      </c>
      <c r="F21" s="12"/>
      <c r="G21" s="13">
        <v>1</v>
      </c>
      <c r="H21" s="14">
        <f t="shared" ref="H21:H25" si="4">ROUND($E21*F21*G21,2)</f>
        <v>0</v>
      </c>
      <c r="I21" s="23"/>
      <c r="L21" s="69"/>
    </row>
    <row r="22" spans="1:15" ht="27.75" customHeight="1" x14ac:dyDescent="0.2">
      <c r="A22" s="75" t="s">
        <v>83</v>
      </c>
      <c r="B22" s="15" t="s">
        <v>40</v>
      </c>
      <c r="C22" s="16" t="s">
        <v>30</v>
      </c>
      <c r="D22" s="17" t="s">
        <v>3</v>
      </c>
      <c r="E22" s="18">
        <v>76.98</v>
      </c>
      <c r="F22" s="19"/>
      <c r="G22" s="17">
        <v>1</v>
      </c>
      <c r="H22" s="14">
        <f t="shared" si="4"/>
        <v>0</v>
      </c>
      <c r="I22" s="20"/>
      <c r="N22" s="20"/>
    </row>
    <row r="23" spans="1:15" ht="44.25" customHeight="1" x14ac:dyDescent="0.2">
      <c r="A23" s="75" t="s">
        <v>84</v>
      </c>
      <c r="B23" s="9" t="s">
        <v>41</v>
      </c>
      <c r="C23" s="10" t="s">
        <v>48</v>
      </c>
      <c r="D23" s="9" t="s">
        <v>3</v>
      </c>
      <c r="E23" s="11">
        <v>1118.0899999999999</v>
      </c>
      <c r="F23" s="12"/>
      <c r="G23" s="13">
        <v>1</v>
      </c>
      <c r="H23" s="14">
        <f t="shared" si="4"/>
        <v>0</v>
      </c>
      <c r="L23" s="24"/>
    </row>
    <row r="24" spans="1:15" ht="25.5" customHeight="1" x14ac:dyDescent="0.2">
      <c r="A24" s="75" t="s">
        <v>85</v>
      </c>
      <c r="B24" s="15" t="s">
        <v>42</v>
      </c>
      <c r="C24" s="10" t="s">
        <v>95</v>
      </c>
      <c r="D24" s="17" t="s">
        <v>2</v>
      </c>
      <c r="E24" s="18">
        <v>76.98</v>
      </c>
      <c r="F24" s="19"/>
      <c r="G24" s="17">
        <v>1</v>
      </c>
      <c r="H24" s="14">
        <f t="shared" si="4"/>
        <v>0</v>
      </c>
      <c r="I24" s="20"/>
      <c r="L24" s="25"/>
    </row>
    <row r="25" spans="1:15" ht="32.25" customHeight="1" x14ac:dyDescent="0.2">
      <c r="A25" s="75" t="s">
        <v>86</v>
      </c>
      <c r="B25" s="15" t="s">
        <v>43</v>
      </c>
      <c r="C25" s="16" t="s">
        <v>96</v>
      </c>
      <c r="D25" s="17" t="s">
        <v>2</v>
      </c>
      <c r="E25" s="18">
        <v>76.98</v>
      </c>
      <c r="F25" s="19"/>
      <c r="G25" s="17">
        <v>10</v>
      </c>
      <c r="H25" s="14">
        <f t="shared" si="4"/>
        <v>0</v>
      </c>
      <c r="I25" s="20"/>
      <c r="N25" s="20"/>
    </row>
    <row r="26" spans="1:15" ht="25.5" customHeight="1" x14ac:dyDescent="0.2">
      <c r="A26" s="75" t="s">
        <v>87</v>
      </c>
      <c r="B26" s="9" t="s">
        <v>67</v>
      </c>
      <c r="C26" s="10" t="s">
        <v>66</v>
      </c>
      <c r="D26" s="9" t="s">
        <v>2</v>
      </c>
      <c r="E26" s="18">
        <v>76.98</v>
      </c>
      <c r="F26" s="12"/>
      <c r="G26" s="13">
        <v>1</v>
      </c>
      <c r="H26" s="14">
        <f t="shared" si="1"/>
        <v>0</v>
      </c>
      <c r="J26" s="71"/>
      <c r="K26" s="71"/>
      <c r="L26" s="72"/>
      <c r="M26" s="71"/>
      <c r="N26" s="71"/>
      <c r="O26" s="71"/>
    </row>
    <row r="27" spans="1:15" ht="12.75" customHeight="1" x14ac:dyDescent="0.2">
      <c r="A27" s="76"/>
      <c r="B27" s="77"/>
      <c r="C27" s="77"/>
      <c r="D27" s="77"/>
      <c r="E27" s="77"/>
      <c r="F27" s="78"/>
      <c r="G27" s="21"/>
      <c r="H27" s="22">
        <f>SUM(H8:H26)</f>
        <v>0</v>
      </c>
      <c r="J27" s="71"/>
      <c r="K27" s="71"/>
      <c r="L27" s="71"/>
      <c r="M27" s="71"/>
      <c r="N27" s="71"/>
      <c r="O27" s="71"/>
    </row>
    <row r="28" spans="1:15" ht="12.75" customHeight="1" x14ac:dyDescent="0.2">
      <c r="A28" s="8">
        <v>2</v>
      </c>
      <c r="B28" s="79" t="s">
        <v>68</v>
      </c>
      <c r="C28" s="80"/>
      <c r="D28" s="80"/>
      <c r="E28" s="80"/>
      <c r="F28" s="80"/>
      <c r="G28" s="80"/>
      <c r="H28" s="82"/>
      <c r="J28" s="71"/>
      <c r="K28" s="71"/>
      <c r="L28" s="71"/>
      <c r="M28" s="71"/>
      <c r="N28" s="71"/>
      <c r="O28" s="71"/>
    </row>
    <row r="29" spans="1:15" ht="35.25" customHeight="1" x14ac:dyDescent="0.2">
      <c r="A29" s="75" t="s">
        <v>88</v>
      </c>
      <c r="B29" s="9" t="s">
        <v>44</v>
      </c>
      <c r="C29" s="10" t="s">
        <v>55</v>
      </c>
      <c r="D29" s="9" t="s">
        <v>3</v>
      </c>
      <c r="E29" s="11">
        <v>5.36</v>
      </c>
      <c r="F29" s="12"/>
      <c r="G29" s="13">
        <v>1</v>
      </c>
      <c r="H29" s="14">
        <f t="shared" ref="H29:H35" si="5">ROUND($E29*F29*G29,2)</f>
        <v>0</v>
      </c>
      <c r="I29" s="70"/>
      <c r="J29" s="71"/>
      <c r="K29" s="73"/>
      <c r="L29" s="74"/>
      <c r="M29" s="71"/>
      <c r="N29" s="71"/>
      <c r="O29" s="74"/>
    </row>
    <row r="30" spans="1:15" ht="36" customHeight="1" x14ac:dyDescent="0.2">
      <c r="A30" s="75" t="s">
        <v>89</v>
      </c>
      <c r="B30" s="9" t="s">
        <v>44</v>
      </c>
      <c r="C30" s="10" t="s">
        <v>56</v>
      </c>
      <c r="D30" s="9" t="s">
        <v>3</v>
      </c>
      <c r="E30" s="11">
        <v>19.02</v>
      </c>
      <c r="F30" s="12"/>
      <c r="G30" s="13">
        <v>1</v>
      </c>
      <c r="H30" s="14">
        <f t="shared" ref="H30" si="6">ROUND($E30*F30*G30,2)</f>
        <v>0</v>
      </c>
      <c r="I30" s="70"/>
      <c r="J30" s="71"/>
      <c r="K30" s="73"/>
      <c r="L30" s="74"/>
      <c r="M30" s="71"/>
      <c r="N30" s="71"/>
      <c r="O30" s="74"/>
    </row>
    <row r="31" spans="1:15" ht="33.75" customHeight="1" x14ac:dyDescent="0.2">
      <c r="A31" s="75" t="s">
        <v>90</v>
      </c>
      <c r="B31" s="15" t="s">
        <v>45</v>
      </c>
      <c r="C31" s="16" t="s">
        <v>31</v>
      </c>
      <c r="D31" s="17" t="s">
        <v>3</v>
      </c>
      <c r="E31" s="18">
        <v>22.2</v>
      </c>
      <c r="F31" s="19"/>
      <c r="G31" s="17">
        <v>1</v>
      </c>
      <c r="H31" s="14">
        <f t="shared" si="5"/>
        <v>0</v>
      </c>
      <c r="J31" s="71"/>
      <c r="K31" s="71"/>
      <c r="L31" s="71"/>
      <c r="M31" s="71"/>
      <c r="N31" s="71"/>
      <c r="O31" s="71"/>
    </row>
    <row r="32" spans="1:15" ht="45.75" customHeight="1" x14ac:dyDescent="0.2">
      <c r="A32" s="75" t="s">
        <v>91</v>
      </c>
      <c r="B32" s="15" t="s">
        <v>32</v>
      </c>
      <c r="C32" s="10" t="s">
        <v>48</v>
      </c>
      <c r="D32" s="17" t="s">
        <v>3</v>
      </c>
      <c r="E32" s="18">
        <v>22.2</v>
      </c>
      <c r="F32" s="19"/>
      <c r="G32" s="17">
        <v>1</v>
      </c>
      <c r="H32" s="14">
        <f t="shared" si="5"/>
        <v>0</v>
      </c>
    </row>
    <row r="33" spans="1:9" ht="28.5" customHeight="1" x14ac:dyDescent="0.2">
      <c r="A33" s="75" t="s">
        <v>92</v>
      </c>
      <c r="B33" s="9" t="s">
        <v>42</v>
      </c>
      <c r="C33" s="10" t="s">
        <v>95</v>
      </c>
      <c r="D33" s="9" t="s">
        <v>2</v>
      </c>
      <c r="E33" s="11">
        <v>2.68</v>
      </c>
      <c r="F33" s="12"/>
      <c r="G33" s="13">
        <v>1</v>
      </c>
      <c r="H33" s="14">
        <f t="shared" si="5"/>
        <v>0</v>
      </c>
      <c r="I33" s="20"/>
    </row>
    <row r="34" spans="1:9" ht="31.5" x14ac:dyDescent="0.2">
      <c r="A34" s="75" t="s">
        <v>93</v>
      </c>
      <c r="B34" s="15" t="s">
        <v>43</v>
      </c>
      <c r="C34" s="16" t="s">
        <v>96</v>
      </c>
      <c r="D34" s="17" t="s">
        <v>2</v>
      </c>
      <c r="E34" s="11">
        <v>2.68</v>
      </c>
      <c r="F34" s="19"/>
      <c r="G34" s="17">
        <v>10</v>
      </c>
      <c r="H34" s="14">
        <f t="shared" si="5"/>
        <v>0</v>
      </c>
    </row>
    <row r="35" spans="1:9" ht="21.75" customHeight="1" x14ac:dyDescent="0.2">
      <c r="A35" s="75" t="s">
        <v>94</v>
      </c>
      <c r="B35" s="15" t="s">
        <v>67</v>
      </c>
      <c r="C35" s="16" t="s">
        <v>66</v>
      </c>
      <c r="D35" s="17" t="s">
        <v>2</v>
      </c>
      <c r="E35" s="11">
        <v>2.68</v>
      </c>
      <c r="F35" s="19"/>
      <c r="G35" s="17">
        <v>1</v>
      </c>
      <c r="H35" s="14">
        <f t="shared" si="5"/>
        <v>0</v>
      </c>
    </row>
    <row r="36" spans="1:9" ht="12.75" customHeight="1" x14ac:dyDescent="0.2">
      <c r="A36" s="76"/>
      <c r="B36" s="77"/>
      <c r="C36" s="77"/>
      <c r="D36" s="77"/>
      <c r="E36" s="77"/>
      <c r="F36" s="78"/>
      <c r="G36" s="21"/>
      <c r="H36" s="22">
        <f>SUM(H29:H35)</f>
        <v>0</v>
      </c>
    </row>
    <row r="37" spans="1:9" x14ac:dyDescent="0.2">
      <c r="A37" s="86" t="s">
        <v>5</v>
      </c>
      <c r="B37" s="87"/>
      <c r="C37" s="87"/>
      <c r="D37" s="87"/>
      <c r="E37" s="87"/>
      <c r="F37" s="88"/>
      <c r="G37" s="27"/>
      <c r="H37" s="28">
        <f>H27+H36</f>
        <v>0</v>
      </c>
    </row>
    <row r="38" spans="1:9" ht="7.5" customHeight="1" thickBot="1" x14ac:dyDescent="0.25"/>
    <row r="39" spans="1:9" s="31" customFormat="1" ht="13.5" thickBot="1" x14ac:dyDescent="0.25">
      <c r="A39" s="101" t="s">
        <v>6</v>
      </c>
      <c r="B39" s="102"/>
      <c r="C39" s="92"/>
      <c r="D39" s="93"/>
      <c r="E39" s="93"/>
      <c r="F39" s="93"/>
      <c r="G39" s="93"/>
      <c r="H39" s="94"/>
    </row>
    <row r="40" spans="1:9" s="31" customFormat="1" ht="13.5" thickBot="1" x14ac:dyDescent="0.25">
      <c r="A40" s="32"/>
      <c r="B40" s="32"/>
      <c r="C40" s="95"/>
      <c r="D40" s="96"/>
      <c r="E40" s="96"/>
      <c r="F40" s="96"/>
      <c r="G40" s="96"/>
      <c r="H40" s="97"/>
    </row>
    <row r="41" spans="1:9" s="31" customFormat="1" ht="4.5" customHeight="1" x14ac:dyDescent="0.2">
      <c r="A41" s="32"/>
      <c r="B41" s="32"/>
      <c r="C41" s="33"/>
      <c r="D41" s="34"/>
      <c r="E41" s="35"/>
      <c r="F41" s="35"/>
      <c r="G41" s="34"/>
      <c r="H41" s="36"/>
    </row>
    <row r="42" spans="1:9" s="31" customFormat="1" ht="24" customHeight="1" x14ac:dyDescent="0.2">
      <c r="A42" s="98" t="s">
        <v>7</v>
      </c>
      <c r="B42" s="98"/>
      <c r="C42" s="98"/>
      <c r="D42" s="98"/>
      <c r="E42" s="98"/>
      <c r="F42" s="98"/>
      <c r="G42" s="98"/>
      <c r="H42" s="98"/>
    </row>
    <row r="43" spans="1:9" s="31" customFormat="1" ht="3" customHeight="1" thickBot="1" x14ac:dyDescent="0.25">
      <c r="A43" s="26"/>
      <c r="B43" s="37"/>
      <c r="C43" s="38"/>
      <c r="D43" s="39"/>
      <c r="E43" s="40"/>
      <c r="F43" s="40"/>
      <c r="G43" s="39"/>
      <c r="H43" s="39"/>
    </row>
    <row r="44" spans="1:9" s="31" customFormat="1" x14ac:dyDescent="0.2">
      <c r="A44" s="41"/>
      <c r="B44" s="42"/>
      <c r="C44" s="43" t="s">
        <v>8</v>
      </c>
      <c r="D44" s="44"/>
      <c r="E44" s="45" t="s">
        <v>9</v>
      </c>
      <c r="F44" s="46"/>
      <c r="G44" s="42"/>
      <c r="H44" s="47"/>
    </row>
    <row r="45" spans="1:9" s="31" customFormat="1" x14ac:dyDescent="0.2">
      <c r="A45" s="48"/>
      <c r="B45" s="49"/>
      <c r="C45" s="50"/>
      <c r="D45" s="51"/>
      <c r="E45" s="52"/>
      <c r="F45" s="53"/>
      <c r="G45" s="49"/>
      <c r="H45" s="54"/>
    </row>
    <row r="46" spans="1:9" s="31" customFormat="1" x14ac:dyDescent="0.2">
      <c r="A46" s="48"/>
      <c r="B46" s="49"/>
      <c r="C46" s="55" t="s">
        <v>10</v>
      </c>
      <c r="D46" s="51"/>
      <c r="E46" s="52"/>
      <c r="F46" s="53"/>
      <c r="G46" s="49"/>
      <c r="H46" s="54"/>
    </row>
    <row r="47" spans="1:9" s="31" customFormat="1" x14ac:dyDescent="0.2">
      <c r="A47" s="48"/>
      <c r="B47" s="49"/>
      <c r="C47" s="55" t="s">
        <v>11</v>
      </c>
      <c r="D47" s="56"/>
      <c r="E47" s="99" t="s">
        <v>12</v>
      </c>
      <c r="F47" s="99"/>
      <c r="G47" s="99"/>
      <c r="H47" s="100"/>
    </row>
    <row r="48" spans="1:9" s="31" customFormat="1" x14ac:dyDescent="0.2">
      <c r="A48" s="48"/>
      <c r="B48" s="49"/>
      <c r="C48" s="55" t="s">
        <v>13</v>
      </c>
      <c r="D48" s="56"/>
      <c r="E48" s="99" t="s">
        <v>14</v>
      </c>
      <c r="F48" s="99"/>
      <c r="G48" s="99"/>
      <c r="H48" s="100"/>
    </row>
    <row r="49" spans="1:16" s="31" customFormat="1" x14ac:dyDescent="0.2">
      <c r="A49" s="48"/>
      <c r="B49" s="49"/>
      <c r="C49" s="55" t="s">
        <v>15</v>
      </c>
      <c r="D49" s="56"/>
      <c r="E49" s="99" t="s">
        <v>16</v>
      </c>
      <c r="F49" s="99"/>
      <c r="G49" s="99"/>
      <c r="H49" s="100"/>
    </row>
    <row r="50" spans="1:16" s="31" customFormat="1" ht="5.25" customHeight="1" thickBot="1" x14ac:dyDescent="0.25">
      <c r="A50" s="57"/>
      <c r="B50" s="58"/>
      <c r="C50" s="59"/>
      <c r="D50" s="60"/>
      <c r="E50" s="61"/>
      <c r="F50" s="62"/>
      <c r="G50" s="58"/>
      <c r="H50" s="63"/>
    </row>
    <row r="51" spans="1:16" s="31" customFormat="1" ht="42" customHeight="1" x14ac:dyDescent="0.2">
      <c r="A51" s="103"/>
      <c r="B51" s="103"/>
      <c r="C51" s="64"/>
      <c r="D51" s="39"/>
      <c r="E51" s="104"/>
      <c r="F51" s="104"/>
      <c r="G51" s="104"/>
      <c r="H51" s="104"/>
      <c r="I51" s="65"/>
      <c r="J51" s="65"/>
      <c r="K51" s="91"/>
      <c r="L51" s="66"/>
      <c r="M51" s="66"/>
      <c r="N51" s="89"/>
      <c r="O51" s="67"/>
      <c r="P51" s="67"/>
    </row>
    <row r="52" spans="1:16" s="31" customFormat="1" ht="12" customHeight="1" x14ac:dyDescent="0.2">
      <c r="A52" s="39"/>
      <c r="B52" s="39"/>
      <c r="C52" s="68" t="s">
        <v>17</v>
      </c>
      <c r="D52" s="39"/>
      <c r="E52" s="90" t="s">
        <v>18</v>
      </c>
      <c r="F52" s="90"/>
      <c r="G52" s="90"/>
      <c r="H52" s="90"/>
      <c r="K52" s="91"/>
      <c r="L52" s="66"/>
      <c r="M52" s="66"/>
      <c r="N52" s="89"/>
      <c r="O52" s="67"/>
      <c r="P52" s="67"/>
    </row>
  </sheetData>
  <mergeCells count="20">
    <mergeCell ref="A37:F37"/>
    <mergeCell ref="N51:N52"/>
    <mergeCell ref="E52:H52"/>
    <mergeCell ref="K51:K52"/>
    <mergeCell ref="C39:H40"/>
    <mergeCell ref="A42:H42"/>
    <mergeCell ref="E47:H47"/>
    <mergeCell ref="E48:H48"/>
    <mergeCell ref="E49:H49"/>
    <mergeCell ref="A39:B39"/>
    <mergeCell ref="A51:B51"/>
    <mergeCell ref="E51:H51"/>
    <mergeCell ref="A1:H1"/>
    <mergeCell ref="A36:F36"/>
    <mergeCell ref="A27:F27"/>
    <mergeCell ref="B7:H7"/>
    <mergeCell ref="B28:H28"/>
    <mergeCell ref="A2:H2"/>
    <mergeCell ref="A3:H3"/>
    <mergeCell ref="A4:H4"/>
  </mergeCells>
  <phoneticPr fontId="0" type="noConversion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UG w Suszcu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BernadetaM</cp:lastModifiedBy>
  <cp:lastPrinted>2021-07-13T11:59:18Z</cp:lastPrinted>
  <dcterms:created xsi:type="dcterms:W3CDTF">2009-03-09T07:58:20Z</dcterms:created>
  <dcterms:modified xsi:type="dcterms:W3CDTF">2021-07-14T11:16:39Z</dcterms:modified>
</cp:coreProperties>
</file>