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zał. do szacowania" sheetId="1" r:id="rId1"/>
  </sheets>
  <calcPr calcId="145621"/>
</workbook>
</file>

<file path=xl/calcChain.xml><?xml version="1.0" encoding="utf-8"?>
<calcChain xmlns="http://schemas.openxmlformats.org/spreadsheetml/2006/main">
  <c r="N186" i="1" l="1"/>
  <c r="N161" i="1"/>
  <c r="N153" i="1"/>
  <c r="N149" i="1"/>
  <c r="N142" i="1"/>
  <c r="N137" i="1"/>
  <c r="O137" i="1"/>
  <c r="N132" i="1"/>
  <c r="N128" i="1"/>
  <c r="N123" i="1"/>
  <c r="N119" i="1"/>
  <c r="N113" i="1"/>
  <c r="N108" i="1"/>
  <c r="N102" i="1"/>
  <c r="N83" i="1"/>
  <c r="N190" i="1" s="1"/>
  <c r="N97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64" i="1"/>
  <c r="U157" i="1"/>
  <c r="U158" i="1"/>
  <c r="U159" i="1"/>
  <c r="U160" i="1"/>
  <c r="U156" i="1"/>
  <c r="U152" i="1"/>
  <c r="U146" i="1"/>
  <c r="U147" i="1"/>
  <c r="U148" i="1"/>
  <c r="U145" i="1"/>
  <c r="U141" i="1"/>
  <c r="U140" i="1"/>
  <c r="U136" i="1"/>
  <c r="U135" i="1"/>
  <c r="U131" i="1"/>
  <c r="U127" i="1"/>
  <c r="U126" i="1"/>
  <c r="U122" i="1"/>
  <c r="U117" i="1"/>
  <c r="U118" i="1"/>
  <c r="U116" i="1"/>
  <c r="U112" i="1"/>
  <c r="U111" i="1"/>
  <c r="U106" i="1"/>
  <c r="U107" i="1"/>
  <c r="U105" i="1"/>
  <c r="U101" i="1"/>
  <c r="U100" i="1"/>
  <c r="U87" i="1"/>
  <c r="U88" i="1"/>
  <c r="U89" i="1"/>
  <c r="U90" i="1"/>
  <c r="U91" i="1"/>
  <c r="U92" i="1"/>
  <c r="U93" i="1"/>
  <c r="U94" i="1"/>
  <c r="U95" i="1"/>
  <c r="U96" i="1"/>
  <c r="U8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6" i="1"/>
  <c r="P161" i="1"/>
  <c r="Q161" i="1"/>
  <c r="R161" i="1"/>
  <c r="S161" i="1"/>
  <c r="T161" i="1"/>
  <c r="O161" i="1"/>
  <c r="P149" i="1"/>
  <c r="Q149" i="1"/>
  <c r="R149" i="1"/>
  <c r="S149" i="1"/>
  <c r="T149" i="1"/>
  <c r="O149" i="1"/>
  <c r="P142" i="1"/>
  <c r="Q142" i="1"/>
  <c r="R142" i="1"/>
  <c r="S142" i="1"/>
  <c r="T142" i="1"/>
  <c r="O142" i="1"/>
  <c r="P137" i="1"/>
  <c r="Q137" i="1"/>
  <c r="R137" i="1"/>
  <c r="S137" i="1"/>
  <c r="T137" i="1"/>
  <c r="O128" i="1"/>
  <c r="P128" i="1"/>
  <c r="Q128" i="1"/>
  <c r="R128" i="1"/>
  <c r="S128" i="1"/>
  <c r="T128" i="1"/>
  <c r="P119" i="1"/>
  <c r="Q119" i="1"/>
  <c r="R119" i="1"/>
  <c r="S119" i="1"/>
  <c r="T119" i="1"/>
  <c r="U119" i="1"/>
  <c r="O119" i="1"/>
  <c r="P113" i="1"/>
  <c r="Q113" i="1"/>
  <c r="R113" i="1"/>
  <c r="S113" i="1"/>
  <c r="T113" i="1"/>
  <c r="O113" i="1"/>
  <c r="P108" i="1"/>
  <c r="Q108" i="1"/>
  <c r="R108" i="1"/>
  <c r="S108" i="1"/>
  <c r="T108" i="1"/>
  <c r="U108" i="1"/>
  <c r="O108" i="1"/>
  <c r="P102" i="1"/>
  <c r="Q102" i="1"/>
  <c r="R102" i="1"/>
  <c r="S102" i="1"/>
  <c r="T102" i="1"/>
  <c r="O102" i="1"/>
  <c r="P97" i="1"/>
  <c r="Q97" i="1"/>
  <c r="R97" i="1"/>
  <c r="S97" i="1"/>
  <c r="T97" i="1"/>
  <c r="O97" i="1"/>
  <c r="T83" i="1"/>
  <c r="T190" i="1" s="1"/>
  <c r="P83" i="1"/>
  <c r="P190" i="1" s="1"/>
  <c r="Q83" i="1"/>
  <c r="Q190" i="1" s="1"/>
  <c r="R83" i="1"/>
  <c r="R190" i="1" s="1"/>
  <c r="S83" i="1"/>
  <c r="S190" i="1" s="1"/>
  <c r="O83" i="1"/>
  <c r="O190" i="1" s="1"/>
  <c r="T186" i="1"/>
  <c r="S186" i="1"/>
  <c r="R186" i="1"/>
  <c r="Q186" i="1"/>
  <c r="P186" i="1"/>
  <c r="O186" i="1"/>
  <c r="T153" i="1"/>
  <c r="S153" i="1"/>
  <c r="R153" i="1"/>
  <c r="Q153" i="1"/>
  <c r="P153" i="1"/>
  <c r="O153" i="1"/>
  <c r="U137" i="1"/>
  <c r="T132" i="1"/>
  <c r="S132" i="1"/>
  <c r="R132" i="1"/>
  <c r="Q132" i="1"/>
  <c r="P132" i="1"/>
  <c r="O132" i="1"/>
  <c r="U132" i="1"/>
  <c r="T123" i="1"/>
  <c r="S123" i="1"/>
  <c r="R123" i="1"/>
  <c r="Q123" i="1"/>
  <c r="P123" i="1"/>
  <c r="O123" i="1"/>
  <c r="U102" i="1"/>
  <c r="U149" i="1"/>
  <c r="U142" i="1"/>
  <c r="U113" i="1"/>
  <c r="U161" i="1"/>
  <c r="U97" i="1"/>
  <c r="U128" i="1"/>
  <c r="U186" i="1"/>
  <c r="U123" i="1"/>
  <c r="U153" i="1"/>
  <c r="U83" i="1"/>
  <c r="U190" i="1" s="1"/>
  <c r="O192" i="1" l="1"/>
</calcChain>
</file>

<file path=xl/comments1.xml><?xml version="1.0" encoding="utf-8"?>
<comments xmlns="http://schemas.openxmlformats.org/spreadsheetml/2006/main">
  <authors>
    <author>ElzbietaD</author>
  </authors>
  <commentList>
    <comment ref="A71" authorId="0">
      <text>
        <r>
          <rPr>
            <b/>
            <sz val="9"/>
            <color indexed="81"/>
            <rFont val="Tahoma"/>
            <family val="2"/>
            <charset val="238"/>
          </rPr>
          <t>ElzbietaD: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<sst xmlns="http://schemas.openxmlformats.org/spreadsheetml/2006/main" count="1397" uniqueCount="535">
  <si>
    <t>6381792968</t>
  </si>
  <si>
    <t>PLGZEO00000590748332000010773946</t>
  </si>
  <si>
    <t>C12b</t>
  </si>
  <si>
    <t>PLGZEO00000590748332000010775745</t>
  </si>
  <si>
    <t>PLGZEO00000590748332000010775818</t>
  </si>
  <si>
    <t>PLGZEO00000590748332000010775988</t>
  </si>
  <si>
    <t>PLGZEO00000590748332000010776061</t>
  </si>
  <si>
    <t>PLGZEO00000590748332000010776207</t>
  </si>
  <si>
    <t>PLGZEO00000590748332000010776134</t>
  </si>
  <si>
    <t>PLGZEO00000590748332000010776377</t>
  </si>
  <si>
    <t>PLGZEO00000590748332000010776450</t>
  </si>
  <si>
    <t>PLGZEO00000590748332000010776523</t>
  </si>
  <si>
    <t>PLGZEO00000590748332000010776693</t>
  </si>
  <si>
    <t>PLGZEO00000590748332000010776766</t>
  </si>
  <si>
    <t>PLGZEO00000590748332000010776839</t>
  </si>
  <si>
    <t>PLGZEO00000590748332000010776912</t>
  </si>
  <si>
    <t>PLGZEO00000590748332000010777082</t>
  </si>
  <si>
    <t>PLGZEO00000590748332000010777155</t>
  </si>
  <si>
    <t>PLGZEO00000590748332000010777228</t>
  </si>
  <si>
    <t>PLGZEO00000590748332000010777398</t>
  </si>
  <si>
    <t>PLGZEO00000590748332000010777471</t>
  </si>
  <si>
    <t>PLGZEO00000590748332000010773095</t>
  </si>
  <si>
    <t>PLGZEO00000590748332000010773168</t>
  </si>
  <si>
    <t>PLGZEO00000590748332000010773241</t>
  </si>
  <si>
    <t>PLGZEO00000590748332000010773314</t>
  </si>
  <si>
    <t>PLGZEO00000590748332000010773484</t>
  </si>
  <si>
    <t>PLGZEO00000590748332000010773557</t>
  </si>
  <si>
    <t>PLGZEO00000590748332000010773630</t>
  </si>
  <si>
    <t>PLGZEO00000590748332000010773703</t>
  </si>
  <si>
    <t>PLGZEO00000590748332000010773873</t>
  </si>
  <si>
    <t>PLGZEO00000590748332000010774019</t>
  </si>
  <si>
    <t>PLGZEO00000590748332000010774189</t>
  </si>
  <si>
    <t>PLGZEO00000590748332000010774262</t>
  </si>
  <si>
    <t>PLGZEO00000590748332000010774335</t>
  </si>
  <si>
    <t>PLGZEO00000590748332000010774408</t>
  </si>
  <si>
    <t>PLGZEO00000590748332000010774578</t>
  </si>
  <si>
    <t>PLGZEO00000590748332000010774651</t>
  </si>
  <si>
    <t>PLGZEO00000590748332000010774724</t>
  </si>
  <si>
    <t>PLGZEO00000590748332000010774967</t>
  </si>
  <si>
    <t>PLGZEO00000590748332000010775040</t>
  </si>
  <si>
    <t>PLGZEO00000590748332000010775113</t>
  </si>
  <si>
    <t>PLGZEO00000590748332000010775283</t>
  </si>
  <si>
    <t>PLGZEO00000590748332000010775356</t>
  </si>
  <si>
    <t>PLGZEO00000590748332000010775429</t>
  </si>
  <si>
    <t>PLGZEO00000590748332000010775502</t>
  </si>
  <si>
    <t>PLGZEO00000590748332000010777544</t>
  </si>
  <si>
    <t>PLGZEO00000590748332000010774894</t>
  </si>
  <si>
    <t>PLGZEO00000590748332000024447275</t>
  </si>
  <si>
    <t>PLGZEO00000590748332000025819278</t>
  </si>
  <si>
    <t>PLGZEO00000590748332000008636348</t>
  </si>
  <si>
    <t>PLGZEO00000590748332000008652928</t>
  </si>
  <si>
    <t>PLGZEO00000590748332000008651907</t>
  </si>
  <si>
    <t>PLGZEO00000590748332000008692992</t>
  </si>
  <si>
    <t>PLGZEO00000590748332000008691728</t>
  </si>
  <si>
    <t>PLGZEO00000590748332000008647920</t>
  </si>
  <si>
    <t>PLGZEO00000590748332000008637053</t>
  </si>
  <si>
    <t>PLGZEO00000590748332000008641040</t>
  </si>
  <si>
    <t>PLGZEO00000590748332000008641356</t>
  </si>
  <si>
    <t>PLGZEO00000590748332000008641283</t>
  </si>
  <si>
    <t>PLGZEO00000590748332000008640967</t>
  </si>
  <si>
    <t>PLGZEO00000590748332000008640578</t>
  </si>
  <si>
    <t>PLGZEO00000590748332000008640894</t>
  </si>
  <si>
    <t>PLGZEO00000590748332000008691412</t>
  </si>
  <si>
    <t>PLGZEO00000590748332000008641113</t>
  </si>
  <si>
    <t>PLGZEO00000590748332000008640724</t>
  </si>
  <si>
    <t>PLGZEO00000590748332000008640651</t>
  </si>
  <si>
    <t>PLGZEO00000590748332000008640408</t>
  </si>
  <si>
    <t>PLGZEO00000590748332000008640335</t>
  </si>
  <si>
    <t>PLGZEO00000590748332000008651688</t>
  </si>
  <si>
    <t>PLGZEO00000590748332000008643544</t>
  </si>
  <si>
    <t>PLGZEO00000590748332000008636664</t>
  </si>
  <si>
    <t>PLGZEO00000590748332000012802729</t>
  </si>
  <si>
    <t>PLGZEO00000590748332000021359077</t>
  </si>
  <si>
    <t>PLGZEO00000590748332000022038077</t>
  </si>
  <si>
    <t>PLGZEO00000590748332000009434568</t>
  </si>
  <si>
    <t>C11</t>
  </si>
  <si>
    <t>Nr PPE</t>
  </si>
  <si>
    <t>Moc umowna [kW]</t>
  </si>
  <si>
    <t>Moc przyłączeniowa [kW]</t>
  </si>
  <si>
    <t>Ilość faz</t>
  </si>
  <si>
    <t>13/0331011</t>
  </si>
  <si>
    <t>13/0331029</t>
  </si>
  <si>
    <t>13/0331030</t>
  </si>
  <si>
    <t>13/0331031</t>
  </si>
  <si>
    <t>13/0331032</t>
  </si>
  <si>
    <t>13/0331034</t>
  </si>
  <si>
    <t>13/0331033</t>
  </si>
  <si>
    <t>13/0331035</t>
  </si>
  <si>
    <t>13/0331036</t>
  </si>
  <si>
    <t>13/0331037</t>
  </si>
  <si>
    <t>13/0331041</t>
  </si>
  <si>
    <t>13/0331042</t>
  </si>
  <si>
    <t>13/0331043</t>
  </si>
  <si>
    <t>13/0331044</t>
  </si>
  <si>
    <t>13/0331045</t>
  </si>
  <si>
    <t>13/0331046</t>
  </si>
  <si>
    <t>13/0331047</t>
  </si>
  <si>
    <t>13/0331048</t>
  </si>
  <si>
    <t>13/0331049</t>
  </si>
  <si>
    <t>13/0331001</t>
  </si>
  <si>
    <t>13/0331002</t>
  </si>
  <si>
    <t>13/0331003</t>
  </si>
  <si>
    <t>13/0331004</t>
  </si>
  <si>
    <t>13/0331005</t>
  </si>
  <si>
    <t>13/0331007</t>
  </si>
  <si>
    <t>13/0331008</t>
  </si>
  <si>
    <t>13/0331009</t>
  </si>
  <si>
    <t>13/0331010</t>
  </si>
  <si>
    <t>13/0331012</t>
  </si>
  <si>
    <t>13/0331013</t>
  </si>
  <si>
    <t>13/0331014</t>
  </si>
  <si>
    <t>13/0331015</t>
  </si>
  <si>
    <t>13/0331016</t>
  </si>
  <si>
    <t>13/0331017</t>
  </si>
  <si>
    <t>13/0331018</t>
  </si>
  <si>
    <t>13/0331019</t>
  </si>
  <si>
    <t>13/0331021</t>
  </si>
  <si>
    <t>13/0331022</t>
  </si>
  <si>
    <t>13/0331023</t>
  </si>
  <si>
    <t>13/0331024</t>
  </si>
  <si>
    <t>13/0331025</t>
  </si>
  <si>
    <t>13/0331026</t>
  </si>
  <si>
    <t>13/0331027</t>
  </si>
  <si>
    <t>13/0331050</t>
  </si>
  <si>
    <t>13/0331020</t>
  </si>
  <si>
    <t>13/0331039</t>
  </si>
  <si>
    <t>13/0331051</t>
  </si>
  <si>
    <t>11/5206391</t>
  </si>
  <si>
    <t>11/5210273</t>
  </si>
  <si>
    <t>11/5210262</t>
  </si>
  <si>
    <t>11/5224043</t>
  </si>
  <si>
    <t>11/5224031</t>
  </si>
  <si>
    <t>11/5210220</t>
  </si>
  <si>
    <t>11/5208034</t>
  </si>
  <si>
    <t>11/5208254</t>
  </si>
  <si>
    <t>11/5208257</t>
  </si>
  <si>
    <t>11/5208256</t>
  </si>
  <si>
    <t>11/5208253</t>
  </si>
  <si>
    <t>11/5208249</t>
  </si>
  <si>
    <t>11/5208252</t>
  </si>
  <si>
    <t>11/5224028</t>
  </si>
  <si>
    <t>11/5208255</t>
  </si>
  <si>
    <t>11/5208251</t>
  </si>
  <si>
    <t>11/5208250</t>
  </si>
  <si>
    <t>11/5208248</t>
  </si>
  <si>
    <t>11/2508247</t>
  </si>
  <si>
    <t>11/5210259</t>
  </si>
  <si>
    <t>11/5208294</t>
  </si>
  <si>
    <t>11/5208025</t>
  </si>
  <si>
    <t>11/5210016</t>
  </si>
  <si>
    <t>11/5208032</t>
  </si>
  <si>
    <t>11/5208035</t>
  </si>
  <si>
    <t>Nr 
ewidencyjny</t>
  </si>
  <si>
    <t>Nr 
licznika</t>
  </si>
  <si>
    <t>B11</t>
  </si>
  <si>
    <t>130569/13/569</t>
  </si>
  <si>
    <t>PLGZEO00000590748333000000511843</t>
  </si>
  <si>
    <t>13/0150045</t>
  </si>
  <si>
    <t>PLGZEO00000590748332000010639094</t>
  </si>
  <si>
    <t>PLTAUD013000121727</t>
  </si>
  <si>
    <t>13/0002007</t>
  </si>
  <si>
    <t>okres rozliczeniowy</t>
  </si>
  <si>
    <t>Elektra S.A. Warszawa</t>
  </si>
  <si>
    <t>kolejna</t>
  </si>
  <si>
    <t>2 m-ce</t>
  </si>
  <si>
    <t>1 m-c</t>
  </si>
  <si>
    <t>PLGZEO00000590748332000019821615</t>
  </si>
  <si>
    <t>13/0203043</t>
  </si>
  <si>
    <t>PLGZEO00000590748332000030424274</t>
  </si>
  <si>
    <t>13/0150018</t>
  </si>
  <si>
    <t>PLGZEO00000590748332000030424420</t>
  </si>
  <si>
    <t>13/0150019</t>
  </si>
  <si>
    <t>G11</t>
  </si>
  <si>
    <t>Garaż OSP Suszec
ul. Klubowa 3
43-267 Suszec</t>
  </si>
  <si>
    <t>PLGZEO00000590748332000009429171</t>
  </si>
  <si>
    <t>11/7056030</t>
  </si>
  <si>
    <t>03700078</t>
  </si>
  <si>
    <t>Remiza OSP 
ul. Wyzwolenia 116
43-265 Kryry</t>
  </si>
  <si>
    <t>PLGZEO00000590748332000010640334</t>
  </si>
  <si>
    <t>13/0150250</t>
  </si>
  <si>
    <t>PLGZEO00000590748332000009434009</t>
  </si>
  <si>
    <t>11/7056120</t>
  </si>
  <si>
    <t>11/7056287</t>
  </si>
  <si>
    <t>2-m-ce</t>
  </si>
  <si>
    <t>Elektra S.A Warszawa</t>
  </si>
  <si>
    <t>Kolejna</t>
  </si>
  <si>
    <t>PLGZEO00000590748332000009432696</t>
  </si>
  <si>
    <t>11/7056088</t>
  </si>
  <si>
    <t>PLGZEO00000590748332000009429560</t>
  </si>
  <si>
    <t>11/7056036</t>
  </si>
  <si>
    <t>kolejny</t>
  </si>
  <si>
    <t>PLGZEO00000590748332000009433547</t>
  </si>
  <si>
    <t>11/7056104</t>
  </si>
  <si>
    <t>PLGZEO00000590748332000029867460</t>
  </si>
  <si>
    <t>11/7056213</t>
  </si>
  <si>
    <t>PRZEDSZKOLE PUBLICZNE W SUSZCU
ul. Św. Jana 70
43-267 Suszec</t>
  </si>
  <si>
    <t>PLGZEO00000590748332000009436829</t>
  </si>
  <si>
    <t>ZESPÓŁ SZKOLNO- PRZEDSZKOLNY W KRYRACH
ul. Nierad 86
43-265 Kryry</t>
  </si>
  <si>
    <t>PLGZEO00000590748333000005906769</t>
  </si>
  <si>
    <t>130418/13/418</t>
  </si>
  <si>
    <t>C21</t>
  </si>
  <si>
    <t>PLGZEO00000590748332000010639167</t>
  </si>
  <si>
    <t>ZESPÓŁ SZKOLNO-PRZEDSZKOLNY W MIZEROWIE 
ul. Nadrzeczna 31
43-265 Mizerów</t>
  </si>
  <si>
    <t>PLGZEO00000590748332000010642376</t>
  </si>
  <si>
    <t>13/0152217</t>
  </si>
  <si>
    <t xml:space="preserve">Kolejna </t>
  </si>
  <si>
    <t>SZKOŁA PODSTAWOWA W KOBIELICACH 
im. A. Mickiewicza
ul. Topolowa 42
43-262 Kobielice</t>
  </si>
  <si>
    <t>PLGZEO00000590748333000005884865</t>
  </si>
  <si>
    <t>13040/9/409</t>
  </si>
  <si>
    <t>94033091,
4339518</t>
  </si>
  <si>
    <t>PLGZEO00000590748332000010679061</t>
  </si>
  <si>
    <t>13/0203419</t>
  </si>
  <si>
    <t>SZKOŁA PODSTAWOWA W RADOSTOWICACH
im. J. Brzechwy
ul. Dworcowa 56
43-262 Radostowice</t>
  </si>
  <si>
    <t>PLGZEO00000590748332000010678283</t>
  </si>
  <si>
    <t>13/0203205</t>
  </si>
  <si>
    <t>C 11</t>
  </si>
  <si>
    <t>PRZEDSZKOLE PUBLICZNE W RADOSTOWICACH
ul. Dworcowa 42
43-262 Radostowice</t>
  </si>
  <si>
    <t>PLGZEO00000590748332000010678113</t>
  </si>
  <si>
    <t>13/0203204</t>
  </si>
  <si>
    <t>Gminny Zespół Usług Wspólnych w Suszcu, ul. Wyzwolenia 2, 43-267 Suszec</t>
  </si>
  <si>
    <t>PLGZEO00000590748332000027666338</t>
  </si>
  <si>
    <t>11/7056200</t>
  </si>
  <si>
    <t>PLGZEO00000590748332000009438871</t>
  </si>
  <si>
    <t>11/7056331</t>
  </si>
  <si>
    <t>PLGZEO00000590748332000009429633</t>
  </si>
  <si>
    <t>11/7056039</t>
  </si>
  <si>
    <t>PLGZEO00000590748332000018668968</t>
  </si>
  <si>
    <t>11/5208031</t>
  </si>
  <si>
    <t>PLGZEO00000590748332000009436756</t>
  </si>
  <si>
    <t>PLGZEO00000590748332000009437534</t>
  </si>
  <si>
    <t>11/7056283</t>
  </si>
  <si>
    <t>635 99 108</t>
  </si>
  <si>
    <t>ELEKTRA S.A. Warszawa</t>
  </si>
  <si>
    <t>PLGZEO00000590748332000009439187</t>
  </si>
  <si>
    <t>11/7056484</t>
  </si>
  <si>
    <t>801 29 922</t>
  </si>
  <si>
    <t>PLGZEO00000590748332000009624411</t>
  </si>
  <si>
    <t>11/7073201</t>
  </si>
  <si>
    <t>PLGZEO00000590748332000016000836</t>
  </si>
  <si>
    <t>11/7073047</t>
  </si>
  <si>
    <t>902 35 31</t>
  </si>
  <si>
    <t>PLGZEO00000590748332000010640018</t>
  </si>
  <si>
    <t>13/0150214</t>
  </si>
  <si>
    <t xml:space="preserve">606 77 850 </t>
  </si>
  <si>
    <t>PLGZEO00000590748332000010639945</t>
  </si>
  <si>
    <t>13/0150213</t>
  </si>
  <si>
    <t>PLGZEO00000590748332000010642449</t>
  </si>
  <si>
    <t>13/0152222</t>
  </si>
  <si>
    <t>PLGZEO00000590748333000004377694</t>
  </si>
  <si>
    <t>110536/11/536</t>
  </si>
  <si>
    <t>PLGZEO00000590748332000010679377</t>
  </si>
  <si>
    <t>13/0203620</t>
  </si>
  <si>
    <t>PLGZEO00000590748332000009437607</t>
  </si>
  <si>
    <t>11/7056286</t>
  </si>
  <si>
    <t>PLGZEO00000590748332000009434714</t>
  </si>
  <si>
    <t>11/7056127</t>
  </si>
  <si>
    <t>PLGZEO00000590748332000009434957</t>
  </si>
  <si>
    <t>11/7056129</t>
  </si>
  <si>
    <t>PLGZEO00000590748332000009435346</t>
  </si>
  <si>
    <t>11/7056137</t>
  </si>
  <si>
    <t>PLGZEO00000590748332000009435273</t>
  </si>
  <si>
    <t>11/7056136</t>
  </si>
  <si>
    <t>PLGZEO00000590748332000009438312</t>
  </si>
  <si>
    <t>11/7056310</t>
  </si>
  <si>
    <t>PLGZEO00000590748332000009438239</t>
  </si>
  <si>
    <t>11/7056309</t>
  </si>
  <si>
    <t>PLGZEO00000590748332000009437923</t>
  </si>
  <si>
    <t>11/7056305</t>
  </si>
  <si>
    <t>PLGZEO00000590748332000009438555</t>
  </si>
  <si>
    <t>11/7056315</t>
  </si>
  <si>
    <t>PLGZEO00000590748332000009438166</t>
  </si>
  <si>
    <t>11/7056307</t>
  </si>
  <si>
    <t>PLGZEO00000590748332000009438093</t>
  </si>
  <si>
    <t>11/7056306</t>
  </si>
  <si>
    <t>PLGZEO00000590748332000009438482</t>
  </si>
  <si>
    <t>11/7056314</t>
  </si>
  <si>
    <t>PLGZEO00000590748332000009435030</t>
  </si>
  <si>
    <t>11/7056130</t>
  </si>
  <si>
    <t>PLGZEO00000590748332000009435419</t>
  </si>
  <si>
    <t>11/7056138</t>
  </si>
  <si>
    <t>PLGZEO00000590748332000015248782</t>
  </si>
  <si>
    <t>11/7056157</t>
  </si>
  <si>
    <t>PLGZEO00000590748332000015023640</t>
  </si>
  <si>
    <t>11/7056156</t>
  </si>
  <si>
    <t>PLGZEO00000590748332000029502069</t>
  </si>
  <si>
    <t>11/7056210</t>
  </si>
  <si>
    <t>PLGZEO000005907483332000026215568</t>
  </si>
  <si>
    <t>13/0150014</t>
  </si>
  <si>
    <t>PLGZEO00000590748332000028243962</t>
  </si>
  <si>
    <t>13/0150015</t>
  </si>
  <si>
    <t>NABYWCA</t>
  </si>
  <si>
    <t>NIP NABYWCY</t>
  </si>
  <si>
    <t>Nazwa obiektów PPE</t>
  </si>
  <si>
    <t>Adres obiektu PPE</t>
  </si>
  <si>
    <t>Dane OSD</t>
  </si>
  <si>
    <t>OSD Tauron Dystrybucja S.A.
/O.Gliwice</t>
  </si>
  <si>
    <t>Obecny sprzedawca</t>
  </si>
  <si>
    <t>Okres obowiązywania obecnej umowy sprzedażowej</t>
  </si>
  <si>
    <t>Zmiana sprzedawcy
pierwsza/kolejna</t>
  </si>
  <si>
    <t>Roczne zużycie energii za ostatnie 12 miesięcy[MWh] - od 04.2019 - 04.2020</t>
  </si>
  <si>
    <t>Aktualna grupa taryfowa wg umowy dystrybucyjnej</t>
  </si>
  <si>
    <t>GMINA SUSZEC; UL. LIPOWA 1; 43-267 SUSZEC</t>
  </si>
  <si>
    <t>PRZEDSIĘBIORSTWO GOSPODARKI KOMUNALNEJ W SUSZCU (PGK SUSZEC); UL. OGRODOWA 2; 43-267 SUSZEC</t>
  </si>
  <si>
    <t>OŚWIETLENIE ULICZNE GMINY SUSZEC</t>
  </si>
  <si>
    <t>OBIEKTY GMINNE - BUDYNKI</t>
  </si>
  <si>
    <t>OBIEKTY GMINNE - PRZEPOMPOWNIE</t>
  </si>
  <si>
    <t>OBIEKTY GMINNE - OBIEKTY STRAŻY POŻARNEJ</t>
  </si>
  <si>
    <t>ZSP RUDZICZKA</t>
  </si>
  <si>
    <t>SP SUSZEC</t>
  </si>
  <si>
    <t>PP SUSZEC</t>
  </si>
  <si>
    <t>ZSP KRYRY</t>
  </si>
  <si>
    <t>ZSP MIZERÓW</t>
  </si>
  <si>
    <t>SP KOBIELICE</t>
  </si>
  <si>
    <t>ZSP RADOSTOWICE</t>
  </si>
  <si>
    <t>GOS SUSZEC</t>
  </si>
  <si>
    <t>GZUW SUSZEC</t>
  </si>
  <si>
    <t>GOK SUSZEC</t>
  </si>
  <si>
    <t>PGK SUSZEC</t>
  </si>
  <si>
    <t>ZAMAWIAJĄCY/ ODBIORCA/ PLATNIK/
REPREZENTACJA</t>
  </si>
  <si>
    <t>PLGZEO0000059074833200000 9427518</t>
  </si>
  <si>
    <t>PLGZEO0000059074833200000 9427688</t>
  </si>
  <si>
    <t>PLGZEO0000059074833200000 9427761</t>
  </si>
  <si>
    <t>PLGZEO0000059074833200000 9427834</t>
  </si>
  <si>
    <t>PLGZEO0000059074833200000 9427907</t>
  </si>
  <si>
    <t>PLGZEO0000059074833200000 9436902</t>
  </si>
  <si>
    <t>PLGZEO0000059074833200000 26605194</t>
  </si>
  <si>
    <t>PLGZEO0000059074833200000 10642692</t>
  </si>
  <si>
    <t>Numer umowy dla odbiorcy PPE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</si>
  <si>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</si>
  <si>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</si>
  <si>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</si>
  <si>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</si>
  <si>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</si>
  <si>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</si>
  <si>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</si>
  <si>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</si>
  <si>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</si>
  <si>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</si>
  <si>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</si>
  <si>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</si>
  <si>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</si>
  <si>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</si>
  <si>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</si>
  <si>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GMINA SUSZEC; UL. LIPOWA 1;
43-267 SUSZEC</t>
  </si>
  <si>
    <t>ZESPÓŁ SZKOLNO- PRZEDSZKOLNY W KRYRACH
UL. NIERAD 86
43-265 KRYRY
Dyrektor Anna Antończyk</t>
  </si>
  <si>
    <t xml:space="preserve">SZKOŁA PODSTAWOWA;
UL. SZKOLNA 130; 43-267 SUSZEC
Dyrektor Aneta Hanak </t>
  </si>
  <si>
    <t>ZESPÓŁ SZKOLNO-PRZEDSZKOLNY W RUDZICZCE
UL. WOSZCZYCKA 20; 43-267 RUDZICZKA
Dyrektor Magdalena Merkel</t>
  </si>
  <si>
    <t>GMINA SUSZEC; UL. LIPOWA 1; 43-267 SUSZEC 
Wójt Gminy Suszec Marian Pawlas</t>
  </si>
  <si>
    <t>GMINA SUSZEC; UL. LIPOWA 1; 43-267 SUSZEC
Wójt Gminy Suszec Marian Pawlas</t>
  </si>
  <si>
    <t>PRZEDSZKOLE PUBLICZNE W SUSZCU
UL. ŚW. JANA70; 43-267 SUSZEC
Dyrektor Róża Dubiel</t>
  </si>
  <si>
    <t>ZESPÓŁ SZKOLNO-PRZEDSZKOLNY
W MIZEROWIE
UL. NADRZECZNA 31;
43-265 MIZERÓW
Dyrektor Bogusława Krutak - Gałuszka</t>
  </si>
  <si>
    <t>ZESPÓŁ SZKOLNO - PRZEDSZKOLNY 
W RADOSTOWICACH
UL. DWORCOWA 56;
43-262 RADOSTOWICE
Dyrektor Małgorzata Jakubik</t>
  </si>
  <si>
    <t>GMINNY ZESPÓŁ USLUG WSPÓLNYCH
W SUSZCU
UL. WYZWOLENIA 2;  43-267 SUSZEC
Dyrektor Zbigniew Łoza</t>
  </si>
  <si>
    <t>GMMINNNY OŚRODEK SPORTU W SUSZCU, 
UL. SZKOLNA 130A, 43-267 SUSZEC
Dyrektor Marek Kret</t>
  </si>
  <si>
    <t>GMINNY OŚRODEK KULTURY W SUSZCU
UL. OGRODOWA 22; 43-267 SUSZEC
Dyrektor Katarzyna Krzempek</t>
  </si>
  <si>
    <t>PRZEDSIĘBIORSTWO GOSPODARKI KOMUNALNEJ W SUSZCU
UL. OGRODOWA 2; 43-267 SUSZEC
Prezes Zarządu Mieczysław Malcharek</t>
  </si>
  <si>
    <t>Remizo-świetlica           
w Kryrach
ul. Wyzwolenia 116;
43-265 Kryry</t>
  </si>
  <si>
    <t>"SZKOŁA"
43-262 Kobielice, 
ul. Jana Pawła II</t>
  </si>
  <si>
    <t xml:space="preserve">"POCZTA"
43-265 Kryry, 
ul. Wyzwolenia </t>
  </si>
  <si>
    <t>"PGR"
43-265 Kryry, 
ul. Klimy</t>
  </si>
  <si>
    <t>"NIERAD" 
43-265 Kryry, 
ul. Nierad</t>
  </si>
  <si>
    <t>"GARUSA" 
43-265 Kryry, 
ul. Garusa</t>
  </si>
  <si>
    <t>"KAPLICA" 
43-265 Kryry, 
ul. Wyzwolenia</t>
  </si>
  <si>
    <t>"PIEKARNIA" 
43-265 Kryry, 
ul. Wyzwolenia</t>
  </si>
  <si>
    <t>"SIKOWIEC"
 43-265 Kryry, 
ul. Wyzwolenia</t>
  </si>
  <si>
    <t>"GRANICA" 
43-265 Kryry, 
ul. Wyzwolenia</t>
  </si>
  <si>
    <t>"WILCZA" 
43-265 Kryry, 
ul. Nierad</t>
  </si>
  <si>
    <t>"PAWILON" 
43-262 Kobielice, 
ul. Graniczna</t>
  </si>
  <si>
    <t>"GŁÓWNA" 
43-262 Kobielice, 
ul. Jana Pawła II</t>
  </si>
  <si>
    <t>"SOŁTYS" 
43-262 Kobielice, 
ul. Topolowa</t>
  </si>
  <si>
    <t>"SARNA"
 43-262 Kobielice, 
ul. Studzienka</t>
  </si>
  <si>
    <t>"HURTOWNIA" 
43-262 Radostowice, 
ul. Dworcowa</t>
  </si>
  <si>
    <t>"KANIA" 
43-262 Radostowice, 
ul. Bartnicza</t>
  </si>
  <si>
    <t>"GÓRNE" 
43-262 Radostowice, 
ul. Pszczyńska</t>
  </si>
  <si>
    <t>"PAPIEROK" 
43-262 Radostowice, 
ul. Dworcowa</t>
  </si>
  <si>
    <t>"LAS" 
43-262 Kobielice, 
ul. Sportowa</t>
  </si>
  <si>
    <t>"WYSOKA" 
43-262 Radostowice, 
ul. Pszczyńska</t>
  </si>
  <si>
    <t>"SZKOŁA" 
43-262 Radostowice, 
ul. Dworcowa</t>
  </si>
  <si>
    <t>"DOLNA" 
43-262 Radostowice, 
ul. Dworcowa</t>
  </si>
  <si>
    <t>"PKP"
43-262 Radostowice, 
ul. Dworcowa</t>
  </si>
  <si>
    <t>"ŁĄCZNA"
43-262 Radostowice, 
ul. Łączna</t>
  </si>
  <si>
    <t>"LEŚNICZÓWKA"
43-262 Kobielice, 
ul. Leśna</t>
  </si>
  <si>
    <t>"KÓŁKO ROLNICZE" 
43-262 Kobielice, 
ul. Pszczyńska</t>
  </si>
  <si>
    <t>"MIJANKA" 
43-262 Radostowice, 
ul. Wiejska</t>
  </si>
  <si>
    <t>"GRN"
43-262 Kobielice, 
ul. Wiejska</t>
  </si>
  <si>
    <t>"GOSPODA"
43-262 Kobielice, 
ul. Pszczyńska</t>
  </si>
  <si>
    <t>"PODLESIE" 
43-262 Kobielice, 
ul. Leśna</t>
  </si>
  <si>
    <t>"KRZYŻÓWKA" 
43-262 Kobielice, 
ul. Pszczyńska</t>
  </si>
  <si>
    <t>"OSIEDLE" 
43-262 Kobielice, 
ul. Krzywa</t>
  </si>
  <si>
    <t>"GRANICA"
43-262 Kobielice, 
ul. Krzywa</t>
  </si>
  <si>
    <t>"KOŚCIELNA" 
43-262 Kobielice, 
ul. Sołecka</t>
  </si>
  <si>
    <t>"KUŹNIA"
43-265 Mizerów, 
ul. Wyzwolenia</t>
  </si>
  <si>
    <t>"PGR" 
43-265 Mizerów, 
ul. Wyzwolenia</t>
  </si>
  <si>
    <t>"SKLEP"
43-265 Mizerów, 
ul. Wyzwolenia</t>
  </si>
  <si>
    <t>"SZKOŁA"
43-265 Mizerów, 
ul. Wyzwolenia</t>
  </si>
  <si>
    <t>"WYZWOLENIA"
43-265 Mizerów, 
ul. Wyzwolenia</t>
  </si>
  <si>
    <t>"ŚREDNI DWÓR"
43-265 Mizerów, 
ul. Wyzwolenia</t>
  </si>
  <si>
    <t>"BORKI"
43-265 Mizerów, 
ul. Wyzwolenia</t>
  </si>
  <si>
    <t>"LEŚNICZÓWKA"
43-267 Suszec, 
ul. Branica</t>
  </si>
  <si>
    <t>"STAWOWA"
43-265 Mizerów, 
ul. Borki</t>
  </si>
  <si>
    <t>"DĘBOWA"
43-262 Radostowice, 
ul. Dębowa</t>
  </si>
  <si>
    <t>"TARTAK"
43-262 Kobielice, 
ul. Topolowa</t>
  </si>
  <si>
    <t>Radostowice
43-262 Radostowice, 
ul. Dębowa</t>
  </si>
  <si>
    <t>"PORĘBSKA"
43-262 Radostowice, 
ul. Porębska</t>
  </si>
  <si>
    <t>"SZKOLNA 1" 
43-267 Rudziczka, 
ul. Szkolna</t>
  </si>
  <si>
    <t>"PKP"
43-267 Rudziczka, 
ul. Woszczycka</t>
  </si>
  <si>
    <t xml:space="preserve">"SZKOLNA"
43-267 Rudziczka, 
ul. Szkolna </t>
  </si>
  <si>
    <t>"KRÓTKA"
43-267 Rudziczka, 
ul. Barwna</t>
  </si>
  <si>
    <t>"SPÓŁDZIELCZA" 
43-267 Rudziczka, 
ul. Spółdzielcza</t>
  </si>
  <si>
    <t>"Rudziczka 1"
43-267 Rudziczka, 
ul. Pszczyńska</t>
  </si>
  <si>
    <t>"BARANOWICKA NOWA"
43-267 Suszec, 
ul. Baranowicka</t>
  </si>
  <si>
    <t>"ŻABINIEC"
43-267 Suszec, 
ul. Powstańców</t>
  </si>
  <si>
    <t>"POLNA"
43-267 Suszec, 
ul. Polna</t>
  </si>
  <si>
    <t xml:space="preserve">"ŚWIERCZEWSKIEGO 2"
43-267 Suszec, 
ul. Na Grabówki </t>
  </si>
  <si>
    <t xml:space="preserve">"SUSZEC"
43-267 Suszec, 
ul. Szkolna </t>
  </si>
  <si>
    <t>"SIKOWIEC" 
43-267 Suszec,
ul. Astrów</t>
  </si>
  <si>
    <t>"POPRZECZNA"
43-267 Suszec, 
ul. Poprzeczna</t>
  </si>
  <si>
    <t>"ŚWIERCZEWSKIEGO 1"
43-267 Suszec, 
ul. Na Grabówki</t>
  </si>
  <si>
    <t xml:space="preserve">"PODLESIE"
43-267 Suszec, 
ul. Szkolna </t>
  </si>
  <si>
    <t>"WIEŚ"
43-267 Suszec, 
ul. Szkolna</t>
  </si>
  <si>
    <t xml:space="preserve">"ZGOŃSKA"
43-267 Suszec, 
ul. Zgońska </t>
  </si>
  <si>
    <t xml:space="preserve">"OŚRODEK ZDROWIA"
43-267 Suszec, 
ul. Lipowa </t>
  </si>
  <si>
    <t>"BARANOWICKA"
43-267 Suszec, 
ul. Baranowicka</t>
  </si>
  <si>
    <t xml:space="preserve">"43-267 Suszec STARY"
43-267 Suszec, 
ul. Okrężna </t>
  </si>
  <si>
    <t>"ZLEWNIA"
43-267 Suszec, 
ul. Dolna</t>
  </si>
  <si>
    <t>"OSIEDLE 4"
43-267 Suszec, 
ul. Piaskowa</t>
  </si>
  <si>
    <t>"LEŚNA"
43-267 Rudziczka, 
ul. Łąkowa</t>
  </si>
  <si>
    <t>Suszec,
43-267 Suszec 
ul. Św. Jana</t>
  </si>
  <si>
    <t>Suszec, 
43-267 Suszec
ul. Miła</t>
  </si>
  <si>
    <t>"SZAFA OŚWIETLENIE ULICZNE"
43-267 Suszec, 
ul. Szkolna Parking</t>
  </si>
  <si>
    <t>Ośrodek Rekreacyjny GWARUŚ
43-267 Suszec</t>
  </si>
  <si>
    <t>Oświetlenie parkingu
43-265 Kryry
ul. Nierad 86</t>
  </si>
  <si>
    <t>Radostowice
43-262 Radostowice
ul. Graniczna</t>
  </si>
  <si>
    <t>Urząd Gminy Suszec, 
Biura 
ul. Lipowa 1
43-267 Suszec</t>
  </si>
  <si>
    <t>Ośrodek Zdrowia, 
43-267 Suszec
ul. Wyzwolenia 2</t>
  </si>
  <si>
    <t>Ośrodek Zdrowia, 
lokal mieszkalny
43-267 Suszec
ul. Wyzwolenia 2</t>
  </si>
  <si>
    <t>Klatka schodowa, 
43-267 Suszec, 
ul. Szkolna 132</t>
  </si>
  <si>
    <t>Ośrodek Zdrowia,
lokal mieszkalny
43-267 Suszec 
ul. Wyzwolenia 2,</t>
  </si>
  <si>
    <t>Budynek komunalny, 
43-265 Mizerów, 
ul. Wyzwolenia 274</t>
  </si>
  <si>
    <t xml:space="preserve">Przepompownia ścieków PK01, 
ul. Stara Droga,
43-267 Kobielice
</t>
  </si>
  <si>
    <t xml:space="preserve">Przepompownia ścieków P2, 
ul. Kręta, 
43-265 Kryry
</t>
  </si>
  <si>
    <t xml:space="preserve">Przepompownia ścieków P3, 
ul. Pawła Garusa 
43-265 Kryry
</t>
  </si>
  <si>
    <t>ZSP Rudziczka; ul. Woszczycka 20;
43-267 Rudziczka</t>
  </si>
  <si>
    <t>ZSP Rudziczka; ul. Woszczycka 17;
43-267 Rudziczka</t>
  </si>
  <si>
    <t>Szkoła Podstawowa
ul. Szkolna 130
43-267 Suszec</t>
  </si>
  <si>
    <t>Hala Sportowa w Suszcu, ul. Szkolna 130A,
 43-267 Suszec</t>
  </si>
  <si>
    <t>Zaplecze sportowe Piaskowa 33,
 43-267 Suszec</t>
  </si>
  <si>
    <t>Boisko sportowe
Klubowa 7,
 43-267 Suszec</t>
  </si>
  <si>
    <t>Remizo-świetlica w Rudziczce
 43-267 Rudziczka,
 Pszczyńska 24</t>
  </si>
  <si>
    <t>Dom Kultury w Suszcu,
  43-267 Suszec,
 Ogrodowa 22</t>
  </si>
  <si>
    <t>Dom Kultury w Suszcu,
  43-267 Suszec,  
Ogrodowa 22</t>
  </si>
  <si>
    <t>Remizo-świetlica w Mizerowie  43-265  Mizerów,
 ul. Wyzwolenia 279</t>
  </si>
  <si>
    <t>Oczyszczalnia Ścieków
43-267 Suszec
ul. Ogrodowa 2</t>
  </si>
  <si>
    <t>Oczyszczalnia Ścieków 
43-267 Kobielice
 ul. Topolowa 79/0</t>
  </si>
  <si>
    <t>Przepompownia ścieków P1 
43-267 Rudziczka
ul.Szkolna</t>
  </si>
  <si>
    <t>Przepompownia ścieków P2
 43-267 Rudziczka
ul.Szkolna</t>
  </si>
  <si>
    <t>Przepompownia ścieków P3
 43-267 Rudziczka ul.Pszczyńska 0/27</t>
  </si>
  <si>
    <t>Przepompownia ścieków P4
 43-267 Rudziczka ul.Kleszczowska</t>
  </si>
  <si>
    <t>Przepompownia ścieków P5
 43-267 Rudziczka
ul. Adama Napieralskiego</t>
  </si>
  <si>
    <t>Przepompownia ścieków P6
 43-267 Rudziczka
 ul.Wąska</t>
  </si>
  <si>
    <t>Przepompownia ścieków P6'
 43-267 Rudziczka
 ul. Wąska</t>
  </si>
  <si>
    <t>Przepompownia ścieków P7
43-267 Suszec
ul.Dolna</t>
  </si>
  <si>
    <t>Przepompownia ścieków P8
43-267 Suszec
ul.Dolna</t>
  </si>
  <si>
    <t>Przepompownia ścieków P9
43-267 Suszec
ul.Stawowa</t>
  </si>
  <si>
    <t>Przepompownia ścieków P10 43-267 Suszec
ul.Baranowicka</t>
  </si>
  <si>
    <t>Przepompownia ścieków P11 43-267 Suszec
ul.Św.Jana</t>
  </si>
  <si>
    <t>Przepompownia ścieków P12 43-267 Rudziczka
 ul.Szkolna</t>
  </si>
  <si>
    <t>Przepompownia ścieków P13 43-267 Rudziczka
 ul.Baraniok</t>
  </si>
  <si>
    <t>Przepompownia ścieków P14 43-267 Suszec 
ul.Wielodroga</t>
  </si>
  <si>
    <t>Przepompownia ścieków P15 43-267 Suszec
 ul.Cegielniana</t>
  </si>
  <si>
    <t>Przepompownia ścieków P16 43-267 Rudziczka,
 ul. Szkolna</t>
  </si>
  <si>
    <t xml:space="preserve">Przepompownia ścieków PKr-1  43-267 Suszec,
 ul. Akacjowa </t>
  </si>
  <si>
    <t xml:space="preserve">Przepompownia ścieków PKr-2a  43-265 Kryry,
 ul. Wilcza </t>
  </si>
  <si>
    <t>31.12.2020</t>
  </si>
  <si>
    <t>GMINNY OŚRODEK KULTURY W SUSZCU
UL. OGRODOWA 22; 43-267 SUSZEC</t>
  </si>
  <si>
    <t>Ilość układów pomiarowych u danego Odbiorcy PPE</t>
  </si>
  <si>
    <t>Roczne zużycie energii
za ostatnie 12 miesięcy[MWh]
- od 04.2019 - 04.2020</t>
  </si>
  <si>
    <t>ŁĄCZNA MOC UMOWNA (MWh):</t>
  </si>
  <si>
    <t>Remiza OSP 
ul. Pszczyńska 24
43-267 Rudziczka</t>
  </si>
  <si>
    <t>SZKOŁA PODSTAWOWA
W KOBIELICACH
im. A. MICKIEWICZA
UL. TOPOLOWA 42;
43-262 KOBIELICE
Dyrektor Renata Ławniczek</t>
  </si>
  <si>
    <t>11/7056229</t>
  </si>
  <si>
    <t>13/0152401</t>
  </si>
  <si>
    <t>11/7056238</t>
  </si>
  <si>
    <t>11/7056005</t>
  </si>
  <si>
    <t>11/5081150</t>
  </si>
  <si>
    <t>0 2925220</t>
  </si>
  <si>
    <t>0 1944396</t>
  </si>
  <si>
    <t>0 1944389</t>
  </si>
  <si>
    <t>0 1944388</t>
  </si>
  <si>
    <t>0 1984505</t>
  </si>
  <si>
    <t>0 1984509</t>
  </si>
  <si>
    <t>0 1980546</t>
  </si>
  <si>
    <t>0 1984503</t>
  </si>
  <si>
    <t>0 1984510</t>
  </si>
  <si>
    <t>0 2881152</t>
  </si>
  <si>
    <t>0 1944392</t>
  </si>
  <si>
    <t>0 2920822</t>
  </si>
  <si>
    <t>0 7602736</t>
  </si>
  <si>
    <t>11/7056125</t>
  </si>
  <si>
    <t>Suszec
43-267 Suszec
ul. Stacyjna</t>
  </si>
  <si>
    <t>PL_PKPE_2410000090_00</t>
  </si>
  <si>
    <t>1753/110931268</t>
  </si>
  <si>
    <t>C12a</t>
  </si>
  <si>
    <t>PKP Energetyka 
oddział w Warszawie</t>
  </si>
  <si>
    <t>1 m-ce</t>
  </si>
  <si>
    <t>pierwsza</t>
  </si>
  <si>
    <t>KLASYFIKACJA BUDŻETOWA: 900/90015/426</t>
  </si>
  <si>
    <t>KLASYFIKACJA BUDŻETOWA:  750/75023/4260, 700/70005/426, 700/70004/426</t>
  </si>
  <si>
    <t>Lokal mieszkalna
ul. Szkolna 132
43-267 Suszec</t>
  </si>
  <si>
    <t>PLGZEO00000590748334000109747006</t>
  </si>
  <si>
    <t>11/5087571</t>
  </si>
  <si>
    <t>11/7056235</t>
  </si>
  <si>
    <t>13/0150046</t>
  </si>
  <si>
    <t>0 3696332</t>
  </si>
  <si>
    <t>Prognozowane zużycie energii w okresie obowiązywania umowy [MWh] - 1 rok - plus wzrost cen o 5 %</t>
  </si>
  <si>
    <t xml:space="preserve">WYKAZ PPE
DLA ZADANIA PN. "Dostawa energii elektrycznej na potrzeby oświetlenia ulicznego i wybranych obiektów w granicach administracyjnych Gminy Suszec w okresie od 01.01.2021 r. do 31.12.2021 r." </t>
  </si>
  <si>
    <t>Prognozowane zużycie energii w okresie obowiązywania umowy [MWh]
- 1 rok 
- plus wzrost cen
o 5 %</t>
  </si>
  <si>
    <t>Załącznik nr 1.A</t>
  </si>
  <si>
    <t>1. NAZWA OBIEKTÓW PPE  "Oświetlenie uliczne Gminy Suszec" - część 1</t>
  </si>
  <si>
    <t>15. NAZWA OBIEKTÓW PPE  "PGK SUSZEC" - część 15</t>
  </si>
  <si>
    <t>14. NAZWA OBIEKTÓW PPE  "GOK SUSZEC" - część 14</t>
  </si>
  <si>
    <t>13. NAZWA OBIEKTÓW PPE  "GZUW SUSZEC" - część 13</t>
  </si>
  <si>
    <t>12. NAZWA OBIEKTÓW PPE  "GOS SUSZEC" - część 12</t>
  </si>
  <si>
    <t>11. NAZWA OBIEKTÓW PPE  "ZSP RADOSTOWICE" - część 11</t>
  </si>
  <si>
    <t>10. NAZWA OBIEKTÓW PPE  "SP KOBIELICE" - część 10</t>
  </si>
  <si>
    <t>9. NAZWA OBIEKTÓW PPE  "ZSP MIZERÓW" - część 9</t>
  </si>
  <si>
    <t>8. NAZWA OBIEKTÓW PPE  "ZSP KRYRY" - część 8</t>
  </si>
  <si>
    <t>7. NAZWA OBIEKTÓW PPE  "PP SUSZEC" - część 7</t>
  </si>
  <si>
    <t>6. NAZWA OBIEKTÓW PPE  "SP SUSZEC" -  część 6</t>
  </si>
  <si>
    <t>5. NAZWA OBIEKTÓW PPE  "ZSP RUDZICZKA" - część 5</t>
  </si>
  <si>
    <t>4. NAZWA OBIEKTÓW PPE  "OBIEKTY GMINNE - OBIEKTY STRAŻY POŻARNEJ" - część 4</t>
  </si>
  <si>
    <t>3. NAZWA OBIEKTÓW PPE  "OBIEKTY GMINNE - PRZEPOMPOWNIE" - część 3</t>
  </si>
  <si>
    <t>2. NAZWA OBIEKTÓW PPE  "OBIEKTY GMINNE - BUDYNKI" - część 2</t>
  </si>
  <si>
    <r>
      <rPr>
        <b/>
        <sz val="9"/>
        <rFont val="Calibri"/>
        <family val="2"/>
        <charset val="238"/>
      </rPr>
      <t>PLGZEO000005</t>
    </r>
    <r>
      <rPr>
        <b/>
        <u/>
        <sz val="9"/>
        <rFont val="Calibri"/>
        <family val="2"/>
        <charset val="238"/>
      </rPr>
      <t>9</t>
    </r>
    <r>
      <rPr>
        <b/>
        <sz val="9"/>
        <rFont val="Calibri"/>
        <family val="2"/>
        <charset val="238"/>
      </rPr>
      <t>0748332000009437777</t>
    </r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</si>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</sst>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indexed="8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</font>
    <font>
      <b/>
      <u/>
      <sz val="9"/>
      <name val="Calibri"/>
      <family val="2"/>
      <charset val="238"/>
    </font>
    <font>
      <b/>
      <sz val="9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4">
    <xf numFmtId="0" fontId="0" fillId="0" borderId="0" xfId="0"/>
    <xf numFmtId="0" fontId="9" fillId="0" borderId="0" xfId="0" applyFont="1" applyAlignment="1">
      <alignment textRotation="90"/>
    </xf>
    <xf numFmtId="0" fontId="10" fillId="0" borderId="0" xfId="0" applyFont="1"/>
    <xf numFmtId="49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90"/>
    </xf>
    <xf numFmtId="0" fontId="12" fillId="0" borderId="0" xfId="0" applyFont="1" applyAlignment="1">
      <alignment horizontal="center" textRotation="90"/>
    </xf>
    <xf numFmtId="0" fontId="10" fillId="0" borderId="2" xfId="0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/>
    <xf numFmtId="4" fontId="12" fillId="0" borderId="0" xfId="0" applyNumberFormat="1" applyFont="1" applyAlignment="1">
      <alignment horizontal="right" vertical="center"/>
    </xf>
    <xf numFmtId="0" fontId="8" fillId="0" borderId="0" xfId="0" applyFont="1"/>
    <xf numFmtId="0" fontId="10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right" vertical="center" wrapText="1"/>
    </xf>
    <xf numFmtId="4" fontId="13" fillId="0" borderId="9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textRotation="90" wrapText="1"/>
    </xf>
    <xf numFmtId="0" fontId="12" fillId="0" borderId="20" xfId="0" applyFont="1" applyBorder="1" applyAlignment="1">
      <alignment vertical="center" textRotation="90"/>
    </xf>
    <xf numFmtId="0" fontId="12" fillId="0" borderId="20" xfId="0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textRotation="90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textRotation="90" wrapText="1"/>
    </xf>
    <xf numFmtId="0" fontId="18" fillId="0" borderId="20" xfId="0" applyFont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right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4" fontId="19" fillId="0" borderId="11" xfId="0" applyNumberFormat="1" applyFont="1" applyBorder="1" applyAlignment="1">
      <alignment horizontal="right" vertical="center" wrapText="1"/>
    </xf>
    <xf numFmtId="4" fontId="18" fillId="0" borderId="19" xfId="0" applyNumberFormat="1" applyFont="1" applyBorder="1" applyAlignment="1">
      <alignment horizontal="right" vertical="center" wrapText="1"/>
    </xf>
    <xf numFmtId="4" fontId="12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 wrapText="1"/>
    </xf>
    <xf numFmtId="4" fontId="20" fillId="0" borderId="15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wrapText="1"/>
    </xf>
    <xf numFmtId="4" fontId="18" fillId="0" borderId="20" xfId="0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24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2" fillId="0" borderId="25" xfId="0" applyNumberFormat="1" applyFont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right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right" vertical="center"/>
    </xf>
    <xf numFmtId="4" fontId="12" fillId="3" borderId="31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/>
    </xf>
    <xf numFmtId="4" fontId="9" fillId="0" borderId="32" xfId="0" applyNumberFormat="1" applyFont="1" applyBorder="1" applyAlignment="1">
      <alignment horizontal="center" vertical="center"/>
    </xf>
    <xf numFmtId="0" fontId="21" fillId="0" borderId="0" xfId="0" applyFont="1"/>
    <xf numFmtId="4" fontId="12" fillId="0" borderId="8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4" fontId="12" fillId="0" borderId="33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2" fillId="0" borderId="34" xfId="0" applyNumberFormat="1" applyFont="1" applyBorder="1" applyAlignment="1">
      <alignment horizontal="center" vertical="center" wrapText="1"/>
    </xf>
    <xf numFmtId="4" fontId="12" fillId="0" borderId="35" xfId="0" applyNumberFormat="1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2" borderId="34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2" fillId="0" borderId="37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38" xfId="0" applyNumberFormat="1" applyFont="1" applyBorder="1" applyAlignment="1">
      <alignment horizontal="center" vertical="center"/>
    </xf>
    <xf numFmtId="4" fontId="12" fillId="0" borderId="33" xfId="0" applyNumberFormat="1" applyFont="1" applyBorder="1" applyAlignment="1">
      <alignment horizontal="right" vertical="center"/>
    </xf>
    <xf numFmtId="49" fontId="10" fillId="0" borderId="3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4" fontId="13" fillId="2" borderId="39" xfId="0" applyNumberFormat="1" applyFont="1" applyFill="1" applyBorder="1" applyAlignment="1">
      <alignment horizontal="right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right" vertical="center"/>
    </xf>
    <xf numFmtId="4" fontId="13" fillId="2" borderId="40" xfId="0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right" vertical="center"/>
    </xf>
    <xf numFmtId="4" fontId="13" fillId="0" borderId="8" xfId="0" applyNumberFormat="1" applyFont="1" applyBorder="1" applyAlignment="1">
      <alignment horizontal="right" vertical="center"/>
    </xf>
    <xf numFmtId="4" fontId="13" fillId="0" borderId="41" xfId="0" applyNumberFormat="1" applyFont="1" applyBorder="1" applyAlignment="1">
      <alignment horizontal="right" vertical="center"/>
    </xf>
    <xf numFmtId="4" fontId="13" fillId="0" borderId="36" xfId="0" applyNumberFormat="1" applyFont="1" applyBorder="1" applyAlignment="1">
      <alignment horizontal="right" vertical="center"/>
    </xf>
    <xf numFmtId="4" fontId="13" fillId="0" borderId="42" xfId="0" applyNumberFormat="1" applyFont="1" applyBorder="1" applyAlignment="1">
      <alignment horizontal="right" vertical="center"/>
    </xf>
    <xf numFmtId="4" fontId="13" fillId="0" borderId="14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2" borderId="31" xfId="0" applyNumberFormat="1" applyFont="1" applyFill="1" applyBorder="1" applyAlignment="1">
      <alignment horizontal="center" vertical="center"/>
    </xf>
    <xf numFmtId="4" fontId="13" fillId="2" borderId="31" xfId="0" applyNumberFormat="1" applyFont="1" applyFill="1" applyBorder="1" applyAlignment="1">
      <alignment horizontal="right" vertical="center"/>
    </xf>
    <xf numFmtId="2" fontId="12" fillId="2" borderId="31" xfId="0" applyNumberFormat="1" applyFont="1" applyFill="1" applyBorder="1" applyAlignment="1">
      <alignment horizontal="center" vertical="center"/>
    </xf>
    <xf numFmtId="2" fontId="12" fillId="2" borderId="39" xfId="0" applyNumberFormat="1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/>
    </xf>
    <xf numFmtId="4" fontId="12" fillId="0" borderId="45" xfId="0" applyNumberFormat="1" applyFont="1" applyBorder="1" applyAlignment="1">
      <alignment horizontal="right" vertical="center" wrapText="1"/>
    </xf>
    <xf numFmtId="0" fontId="10" fillId="0" borderId="44" xfId="0" applyFont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/>
    </xf>
    <xf numFmtId="4" fontId="22" fillId="2" borderId="40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/>
    </xf>
    <xf numFmtId="4" fontId="22" fillId="2" borderId="31" xfId="0" applyNumberFormat="1" applyFont="1" applyFill="1" applyBorder="1" applyAlignment="1">
      <alignment horizontal="center" vertical="center"/>
    </xf>
    <xf numFmtId="4" fontId="16" fillId="2" borderId="16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4" fontId="9" fillId="0" borderId="31" xfId="0" applyNumberFormat="1" applyFont="1" applyFill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4" fontId="12" fillId="0" borderId="36" xfId="0" applyNumberFormat="1" applyFont="1" applyBorder="1" applyAlignment="1">
      <alignment horizontal="center" vertical="center" wrapText="1"/>
    </xf>
    <xf numFmtId="4" fontId="12" fillId="0" borderId="33" xfId="0" applyNumberFormat="1" applyFont="1" applyBorder="1" applyAlignment="1">
      <alignment horizontal="center" vertical="center" wrapText="1"/>
    </xf>
    <xf numFmtId="4" fontId="12" fillId="0" borderId="37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2" borderId="38" xfId="0" applyNumberFormat="1" applyFont="1" applyFill="1" applyBorder="1" applyAlignment="1">
      <alignment horizontal="center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4" fontId="12" fillId="0" borderId="22" xfId="0" applyNumberFormat="1" applyFont="1" applyBorder="1" applyAlignment="1">
      <alignment horizontal="right" vertical="center" wrapText="1"/>
    </xf>
    <xf numFmtId="4" fontId="12" fillId="0" borderId="14" xfId="0" applyNumberFormat="1" applyFont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right" vertical="center" wrapText="1"/>
    </xf>
    <xf numFmtId="4" fontId="12" fillId="0" borderId="15" xfId="0" applyNumberFormat="1" applyFont="1" applyBorder="1" applyAlignment="1">
      <alignment horizontal="right" vertical="center" wrapText="1"/>
    </xf>
    <xf numFmtId="4" fontId="13" fillId="2" borderId="47" xfId="0" applyNumberFormat="1" applyFont="1" applyFill="1" applyBorder="1" applyAlignment="1">
      <alignment horizontal="right" vertical="center"/>
    </xf>
    <xf numFmtId="4" fontId="12" fillId="0" borderId="48" xfId="0" applyNumberFormat="1" applyFont="1" applyBorder="1" applyAlignment="1">
      <alignment horizontal="right" vertical="center" wrapText="1"/>
    </xf>
    <xf numFmtId="4" fontId="13" fillId="2" borderId="50" xfId="0" applyNumberFormat="1" applyFont="1" applyFill="1" applyBorder="1" applyAlignment="1">
      <alignment horizontal="center" vertical="center"/>
    </xf>
    <xf numFmtId="4" fontId="13" fillId="2" borderId="47" xfId="0" applyNumberFormat="1" applyFont="1" applyFill="1" applyBorder="1" applyAlignment="1">
      <alignment horizontal="center" vertical="center"/>
    </xf>
    <xf numFmtId="4" fontId="13" fillId="2" borderId="50" xfId="0" applyNumberFormat="1" applyFont="1" applyFill="1" applyBorder="1" applyAlignment="1">
      <alignment horizontal="right" vertical="center"/>
    </xf>
    <xf numFmtId="4" fontId="18" fillId="0" borderId="48" xfId="0" applyNumberFormat="1" applyFont="1" applyBorder="1" applyAlignment="1">
      <alignment horizontal="right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4" fontId="18" fillId="0" borderId="15" xfId="0" applyNumberFormat="1" applyFont="1" applyBorder="1" applyAlignment="1">
      <alignment horizontal="right" vertical="center" wrapText="1"/>
    </xf>
    <xf numFmtId="4" fontId="18" fillId="0" borderId="22" xfId="0" applyNumberFormat="1" applyFont="1" applyBorder="1" applyAlignment="1">
      <alignment horizontal="right" vertical="center" wrapText="1"/>
    </xf>
    <xf numFmtId="4" fontId="12" fillId="0" borderId="42" xfId="0" applyNumberFormat="1" applyFont="1" applyBorder="1" applyAlignment="1">
      <alignment horizontal="right" vertical="center" wrapText="1"/>
    </xf>
    <xf numFmtId="4" fontId="16" fillId="0" borderId="48" xfId="0" applyNumberFormat="1" applyFont="1" applyBorder="1" applyAlignment="1">
      <alignment horizontal="right" vertical="center" wrapText="1"/>
    </xf>
    <xf numFmtId="4" fontId="16" fillId="0" borderId="12" xfId="0" applyNumberFormat="1" applyFont="1" applyBorder="1" applyAlignment="1">
      <alignment horizontal="right" vertical="center" wrapText="1"/>
    </xf>
    <xf numFmtId="4" fontId="16" fillId="0" borderId="42" xfId="0" applyNumberFormat="1" applyFont="1" applyBorder="1" applyAlignment="1">
      <alignment horizontal="right" vertical="center" wrapText="1"/>
    </xf>
    <xf numFmtId="4" fontId="16" fillId="0" borderId="15" xfId="0" applyNumberFormat="1" applyFont="1" applyBorder="1" applyAlignment="1">
      <alignment horizontal="right" vertical="center" wrapText="1"/>
    </xf>
    <xf numFmtId="4" fontId="22" fillId="2" borderId="39" xfId="0" applyNumberFormat="1" applyFont="1" applyFill="1" applyBorder="1" applyAlignment="1">
      <alignment horizontal="right" vertical="center"/>
    </xf>
    <xf numFmtId="4" fontId="22" fillId="2" borderId="47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right" vertical="center" wrapText="1"/>
    </xf>
    <xf numFmtId="49" fontId="11" fillId="0" borderId="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right" vertical="center"/>
    </xf>
    <xf numFmtId="4" fontId="13" fillId="0" borderId="36" xfId="0" applyNumberFormat="1" applyFont="1" applyFill="1" applyBorder="1" applyAlignment="1">
      <alignment horizontal="right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" fontId="13" fillId="0" borderId="51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34" xfId="0" applyNumberFormat="1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2" borderId="38" xfId="0" applyNumberFormat="1" applyFont="1" applyFill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right" vertical="center" wrapText="1"/>
    </xf>
    <xf numFmtId="4" fontId="13" fillId="0" borderId="42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49" fontId="11" fillId="0" borderId="3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textRotation="90" wrapText="1"/>
    </xf>
    <xf numFmtId="0" fontId="12" fillId="0" borderId="58" xfId="0" applyFont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 textRotation="90" wrapText="1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/>
    </xf>
    <xf numFmtId="49" fontId="12" fillId="5" borderId="50" xfId="0" applyNumberFormat="1" applyFont="1" applyFill="1" applyBorder="1" applyAlignment="1">
      <alignment horizontal="center"/>
    </xf>
    <xf numFmtId="49" fontId="12" fillId="5" borderId="55" xfId="0" applyNumberFormat="1" applyFont="1" applyFill="1" applyBorder="1" applyAlignment="1">
      <alignment horizontal="center"/>
    </xf>
    <xf numFmtId="0" fontId="12" fillId="5" borderId="52" xfId="0" applyFont="1" applyFill="1" applyBorder="1" applyAlignment="1">
      <alignment horizontal="left" vertical="center" wrapText="1"/>
    </xf>
    <xf numFmtId="0" fontId="12" fillId="5" borderId="53" xfId="0" applyFont="1" applyFill="1" applyBorder="1" applyAlignment="1">
      <alignment horizontal="left" vertical="center" wrapText="1"/>
    </xf>
    <xf numFmtId="0" fontId="12" fillId="5" borderId="54" xfId="0" applyFont="1" applyFill="1" applyBorder="1" applyAlignment="1">
      <alignment horizontal="left" vertical="center" wrapText="1"/>
    </xf>
    <xf numFmtId="49" fontId="12" fillId="5" borderId="64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12" fillId="0" borderId="3" xfId="0" applyFont="1" applyBorder="1" applyAlignment="1">
      <alignment horizontal="center" textRotation="90" wrapText="1"/>
    </xf>
    <xf numFmtId="0" fontId="12" fillId="0" borderId="4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 textRotation="90"/>
    </xf>
    <xf numFmtId="0" fontId="9" fillId="4" borderId="52" xfId="0" applyFont="1" applyFill="1" applyBorder="1" applyAlignment="1">
      <alignment horizontal="left" vertical="center" wrapText="1"/>
    </xf>
    <xf numFmtId="0" fontId="9" fillId="4" borderId="53" xfId="0" applyFont="1" applyFill="1" applyBorder="1" applyAlignment="1">
      <alignment horizontal="left" vertical="center" wrapText="1"/>
    </xf>
    <xf numFmtId="0" fontId="9" fillId="4" borderId="54" xfId="0" applyFont="1" applyFill="1" applyBorder="1" applyAlignment="1">
      <alignment horizontal="left" vertical="center" wrapText="1"/>
    </xf>
    <xf numFmtId="49" fontId="10" fillId="0" borderId="52" xfId="0" applyNumberFormat="1" applyFont="1" applyBorder="1" applyAlignment="1">
      <alignment horizontal="center"/>
    </xf>
    <xf numFmtId="49" fontId="10" fillId="0" borderId="53" xfId="0" applyNumberFormat="1" applyFont="1" applyBorder="1" applyAlignment="1">
      <alignment horizontal="center"/>
    </xf>
    <xf numFmtId="49" fontId="10" fillId="0" borderId="5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39" xfId="0" applyNumberFormat="1" applyFont="1" applyBorder="1" applyAlignment="1">
      <alignment horizontal="center"/>
    </xf>
    <xf numFmtId="49" fontId="10" fillId="0" borderId="40" xfId="0" applyNumberFormat="1" applyFont="1" applyBorder="1" applyAlignment="1">
      <alignment horizontal="center"/>
    </xf>
    <xf numFmtId="0" fontId="9" fillId="4" borderId="60" xfId="0" applyFont="1" applyFill="1" applyBorder="1" applyAlignment="1">
      <alignment horizontal="left" vertical="center" wrapText="1"/>
    </xf>
    <xf numFmtId="0" fontId="9" fillId="4" borderId="59" xfId="0" applyFont="1" applyFill="1" applyBorder="1" applyAlignment="1">
      <alignment horizontal="left" vertical="center" wrapText="1"/>
    </xf>
    <xf numFmtId="0" fontId="9" fillId="4" borderId="62" xfId="0" applyFont="1" applyFill="1" applyBorder="1" applyAlignment="1">
      <alignment horizontal="left" vertical="center" wrapText="1"/>
    </xf>
    <xf numFmtId="49" fontId="10" fillId="0" borderId="45" xfId="0" applyNumberFormat="1" applyFont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49" fontId="10" fillId="0" borderId="63" xfId="0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57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textRotation="90"/>
    </xf>
    <xf numFmtId="49" fontId="12" fillId="3" borderId="43" xfId="0" applyNumberFormat="1" applyFont="1" applyFill="1" applyBorder="1" applyAlignment="1">
      <alignment horizontal="center" textRotation="90" wrapText="1"/>
    </xf>
    <xf numFmtId="49" fontId="12" fillId="3" borderId="56" xfId="0" applyNumberFormat="1" applyFont="1" applyFill="1" applyBorder="1" applyAlignment="1">
      <alignment horizontal="center" textRotation="90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61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textRotation="90" wrapText="1"/>
    </xf>
    <xf numFmtId="49" fontId="10" fillId="0" borderId="58" xfId="0" applyNumberFormat="1" applyFont="1" applyBorder="1" applyAlignment="1">
      <alignment horizontal="center" vertical="center" textRotation="90" wrapText="1"/>
    </xf>
    <xf numFmtId="49" fontId="10" fillId="0" borderId="21" xfId="0" applyNumberFormat="1" applyFont="1" applyBorder="1" applyAlignment="1">
      <alignment horizontal="center" vertical="center" textRotation="90" wrapText="1"/>
    </xf>
    <xf numFmtId="49" fontId="12" fillId="3" borderId="43" xfId="0" applyNumberFormat="1" applyFont="1" applyFill="1" applyBorder="1" applyAlignment="1">
      <alignment horizontal="center" vertical="center" textRotation="90" wrapText="1"/>
    </xf>
    <xf numFmtId="49" fontId="12" fillId="3" borderId="56" xfId="0" applyNumberFormat="1" applyFont="1" applyFill="1" applyBorder="1" applyAlignment="1">
      <alignment horizontal="center" vertical="center" textRotation="90" wrapText="1"/>
    </xf>
    <xf numFmtId="4" fontId="9" fillId="0" borderId="52" xfId="0" applyNumberFormat="1" applyFont="1" applyBorder="1" applyAlignment="1">
      <alignment horizontal="right"/>
    </xf>
    <xf numFmtId="4" fontId="9" fillId="0" borderId="53" xfId="0" applyNumberFormat="1" applyFont="1" applyBorder="1" applyAlignment="1">
      <alignment horizontal="right"/>
    </xf>
    <xf numFmtId="4" fontId="9" fillId="0" borderId="54" xfId="0" applyNumberFormat="1" applyFont="1" applyBorder="1" applyAlignment="1">
      <alignment horizontal="right"/>
    </xf>
    <xf numFmtId="4" fontId="12" fillId="3" borderId="43" xfId="0" applyNumberFormat="1" applyFont="1" applyFill="1" applyBorder="1" applyAlignment="1">
      <alignment horizontal="center" textRotation="90" wrapText="1"/>
    </xf>
    <xf numFmtId="4" fontId="12" fillId="3" borderId="56" xfId="0" applyNumberFormat="1" applyFont="1" applyFill="1" applyBorder="1" applyAlignment="1">
      <alignment horizontal="center" textRotation="90" wrapText="1"/>
    </xf>
    <xf numFmtId="4" fontId="12" fillId="3" borderId="52" xfId="0" applyNumberFormat="1" applyFont="1" applyFill="1" applyBorder="1" applyAlignment="1">
      <alignment horizontal="center" vertical="center" wrapText="1"/>
    </xf>
    <xf numFmtId="4" fontId="12" fillId="3" borderId="53" xfId="0" applyNumberFormat="1" applyFont="1" applyFill="1" applyBorder="1" applyAlignment="1">
      <alignment horizontal="center" vertical="center" wrapText="1"/>
    </xf>
    <xf numFmtId="4" fontId="12" fillId="3" borderId="54" xfId="0" applyNumberFormat="1" applyFont="1" applyFill="1" applyBorder="1" applyAlignment="1">
      <alignment horizontal="center" vertical="center" wrapText="1"/>
    </xf>
    <xf numFmtId="4" fontId="12" fillId="3" borderId="49" xfId="0" applyNumberFormat="1" applyFont="1" applyFill="1" applyBorder="1" applyAlignment="1">
      <alignment horizontal="center" textRotation="90" wrapText="1"/>
    </xf>
    <xf numFmtId="4" fontId="12" fillId="3" borderId="31" xfId="0" applyNumberFormat="1" applyFont="1" applyFill="1" applyBorder="1" applyAlignment="1">
      <alignment horizontal="center" textRotation="90" wrapText="1"/>
    </xf>
    <xf numFmtId="49" fontId="12" fillId="3" borderId="49" xfId="0" applyNumberFormat="1" applyFont="1" applyFill="1" applyBorder="1" applyAlignment="1">
      <alignment horizontal="center" textRotation="90" wrapText="1"/>
    </xf>
    <xf numFmtId="49" fontId="12" fillId="3" borderId="31" xfId="0" applyNumberFormat="1" applyFont="1" applyFill="1" applyBorder="1" applyAlignment="1">
      <alignment horizontal="center" textRotation="90" wrapText="1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/>
    </xf>
    <xf numFmtId="0" fontId="23" fillId="4" borderId="54" xfId="0" applyFont="1" applyFill="1" applyBorder="1" applyAlignment="1">
      <alignment horizontal="center" vertical="center"/>
    </xf>
    <xf numFmtId="49" fontId="12" fillId="5" borderId="39" xfId="0" applyNumberFormat="1" applyFont="1" applyFill="1" applyBorder="1" applyAlignment="1">
      <alignment horizontal="center"/>
    </xf>
    <xf numFmtId="49" fontId="12" fillId="5" borderId="2" xfId="0" applyNumberFormat="1" applyFont="1" applyFill="1" applyBorder="1" applyAlignment="1">
      <alignment horizontal="center"/>
    </xf>
    <xf numFmtId="49" fontId="12" fillId="5" borderId="40" xfId="0" applyNumberFormat="1" applyFont="1" applyFill="1" applyBorder="1" applyAlignment="1">
      <alignment horizontal="center"/>
    </xf>
    <xf numFmtId="49" fontId="10" fillId="0" borderId="33" xfId="0" applyNumberFormat="1" applyFont="1" applyBorder="1" applyAlignment="1">
      <alignment horizontal="center" vertical="center"/>
    </xf>
    <xf numFmtId="4" fontId="12" fillId="4" borderId="49" xfId="0" applyNumberFormat="1" applyFont="1" applyFill="1" applyBorder="1" applyAlignment="1">
      <alignment horizontal="center" vertical="center"/>
    </xf>
    <xf numFmtId="4" fontId="12" fillId="4" borderId="31" xfId="0" applyNumberFormat="1" applyFont="1" applyFill="1" applyBorder="1" applyAlignment="1">
      <alignment horizontal="center" vertical="center"/>
    </xf>
    <xf numFmtId="4" fontId="12" fillId="4" borderId="59" xfId="0" applyNumberFormat="1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60" xfId="0" applyNumberFormat="1" applyFont="1" applyFill="1" applyBorder="1" applyAlignment="1">
      <alignment horizontal="center" vertical="center"/>
    </xf>
    <xf numFmtId="4" fontId="12" fillId="4" borderId="39" xfId="0" applyNumberFormat="1" applyFont="1" applyFill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textRotation="90"/>
    </xf>
    <xf numFmtId="0" fontId="12" fillId="0" borderId="58" xfId="0" applyFont="1" applyBorder="1" applyAlignment="1">
      <alignment horizontal="center" vertical="center" textRotation="90"/>
    </xf>
    <xf numFmtId="0" fontId="12" fillId="0" borderId="21" xfId="0" applyFont="1" applyBorder="1" applyAlignment="1">
      <alignment horizontal="center" vertical="center" textRotation="90"/>
    </xf>
    <xf numFmtId="4" fontId="9" fillId="4" borderId="52" xfId="0" applyNumberFormat="1" applyFont="1" applyFill="1" applyBorder="1" applyAlignment="1">
      <alignment horizontal="right" vertical="center"/>
    </xf>
    <xf numFmtId="4" fontId="9" fillId="4" borderId="53" xfId="0" applyNumberFormat="1" applyFont="1" applyFill="1" applyBorder="1" applyAlignment="1">
      <alignment horizontal="right" vertical="center"/>
    </xf>
    <xf numFmtId="4" fontId="9" fillId="4" borderId="54" xfId="0" applyNumberFormat="1" applyFont="1" applyFill="1" applyBorder="1" applyAlignment="1">
      <alignment horizontal="right" vertical="center"/>
    </xf>
    <xf numFmtId="4" fontId="12" fillId="4" borderId="43" xfId="0" applyNumberFormat="1" applyFont="1" applyFill="1" applyBorder="1" applyAlignment="1">
      <alignment horizontal="center" vertical="center" wrapText="1"/>
    </xf>
    <xf numFmtId="4" fontId="12" fillId="4" borderId="56" xfId="0" applyNumberFormat="1" applyFont="1" applyFill="1" applyBorder="1" applyAlignment="1">
      <alignment horizontal="center" vertical="center" wrapText="1"/>
    </xf>
    <xf numFmtId="4" fontId="12" fillId="4" borderId="52" xfId="0" applyNumberFormat="1" applyFont="1" applyFill="1" applyBorder="1" applyAlignment="1">
      <alignment horizontal="left" vertical="center"/>
    </xf>
    <xf numFmtId="4" fontId="12" fillId="4" borderId="53" xfId="0" applyNumberFormat="1" applyFont="1" applyFill="1" applyBorder="1" applyAlignment="1">
      <alignment horizontal="left" vertical="center"/>
    </xf>
    <xf numFmtId="4" fontId="12" fillId="4" borderId="54" xfId="0" applyNumberFormat="1" applyFont="1" applyFill="1" applyBorder="1" applyAlignment="1">
      <alignment horizontal="left" vertical="center"/>
    </xf>
    <xf numFmtId="49" fontId="8" fillId="5" borderId="50" xfId="0" applyNumberFormat="1" applyFont="1" applyFill="1" applyBorder="1" applyAlignment="1">
      <alignment horizontal="center"/>
    </xf>
    <xf numFmtId="49" fontId="8" fillId="5" borderId="55" xfId="0" applyNumberFormat="1" applyFont="1" applyFill="1" applyBorder="1" applyAlignment="1">
      <alignment horizontal="center"/>
    </xf>
    <xf numFmtId="4" fontId="13" fillId="4" borderId="32" xfId="0" applyNumberFormat="1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textRotation="90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 textRotation="90"/>
    </xf>
    <xf numFmtId="0" fontId="18" fillId="0" borderId="3" xfId="0" applyFont="1" applyBorder="1" applyAlignment="1">
      <alignment horizontal="center" vertical="center" textRotation="90"/>
    </xf>
    <xf numFmtId="0" fontId="12" fillId="5" borderId="52" xfId="0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/>
          </a:extLst>
        </xdr:cNvPr>
        <xdr:cNvSpPr txBox="1"/>
      </xdr:nvSpPr>
      <xdr:spPr>
        <a:xfrm>
          <a:off x="1905000" y="102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H197"/>
  <sheetViews>
    <sheetView tabSelected="1" zoomScale="60" zoomScaleNormal="60" zoomScalePageLayoutView="70" workbookViewId="0">
      <pane ySplit="4" topLeftCell="A122" activePane="bottomLeft" state="frozen"/>
      <selection pane="bottomLeft" activeCell="N3" sqref="N3:S3"/>
    </sheetView>
  </sheetViews>
  <sheetFormatPr defaultRowHeight="12.75"/>
  <cols>
    <col min="1" max="1" width="7.7109375" style="3" customWidth="1"/>
    <col min="2" max="2" width="6.85546875" style="7" customWidth="1"/>
    <col min="3" max="4" width="8.7109375" style="12" customWidth="1"/>
    <col min="5" max="5" width="16.28515625" style="12" customWidth="1"/>
    <col min="6" max="6" width="8.140625" style="12" customWidth="1"/>
    <col min="7" max="7" width="18.7109375" style="7" customWidth="1"/>
    <col min="8" max="8" width="12.7109375" style="7" customWidth="1"/>
    <col min="9" max="9" width="12.7109375" style="8" customWidth="1"/>
    <col min="10" max="10" width="16.140625" style="7" customWidth="1"/>
    <col min="11" max="12" width="12.7109375" style="11" customWidth="1"/>
    <col min="13" max="14" width="12.7109375" style="30" customWidth="1"/>
    <col min="15" max="19" width="10.85546875" style="30" customWidth="1"/>
    <col min="20" max="20" width="15" style="13" customWidth="1"/>
    <col min="21" max="21" width="20.7109375" style="13" customWidth="1"/>
    <col min="22" max="22" width="21" style="7" customWidth="1"/>
    <col min="23" max="25" width="12.7109375" style="7" customWidth="1"/>
    <col min="26" max="26" width="12.7109375" style="6" customWidth="1"/>
    <col min="27" max="16384" width="9.140625" style="2"/>
  </cols>
  <sheetData>
    <row r="1" spans="1:26" ht="35.25" customHeight="1" thickBot="1">
      <c r="A1" s="375" t="s">
        <v>517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7"/>
    </row>
    <row r="2" spans="1:26" ht="40.5" customHeight="1" thickBot="1">
      <c r="A2" s="387" t="s">
        <v>515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9"/>
    </row>
    <row r="3" spans="1:26" s="9" customFormat="1" ht="121.5" customHeight="1" thickBot="1">
      <c r="A3" s="366" t="s">
        <v>327</v>
      </c>
      <c r="B3" s="373" t="s">
        <v>475</v>
      </c>
      <c r="C3" s="366" t="s">
        <v>290</v>
      </c>
      <c r="D3" s="366" t="s">
        <v>291</v>
      </c>
      <c r="E3" s="366" t="s">
        <v>318</v>
      </c>
      <c r="F3" s="366" t="s">
        <v>292</v>
      </c>
      <c r="G3" s="366" t="s">
        <v>293</v>
      </c>
      <c r="H3" s="366" t="s">
        <v>153</v>
      </c>
      <c r="I3" s="366" t="s">
        <v>76</v>
      </c>
      <c r="J3" s="366" t="s">
        <v>152</v>
      </c>
      <c r="K3" s="366" t="s">
        <v>300</v>
      </c>
      <c r="L3" s="385" t="s">
        <v>79</v>
      </c>
      <c r="M3" s="383" t="s">
        <v>78</v>
      </c>
      <c r="N3" s="380" t="s">
        <v>77</v>
      </c>
      <c r="O3" s="381"/>
      <c r="P3" s="381"/>
      <c r="Q3" s="381"/>
      <c r="R3" s="381"/>
      <c r="S3" s="382"/>
      <c r="T3" s="378" t="s">
        <v>299</v>
      </c>
      <c r="U3" s="378" t="s">
        <v>514</v>
      </c>
      <c r="V3" s="366" t="s">
        <v>294</v>
      </c>
      <c r="W3" s="366" t="s">
        <v>161</v>
      </c>
      <c r="X3" s="366" t="s">
        <v>296</v>
      </c>
      <c r="Y3" s="366" t="s">
        <v>298</v>
      </c>
      <c r="Z3" s="366" t="s">
        <v>297</v>
      </c>
    </row>
    <row r="4" spans="1:26" s="9" customFormat="1" ht="40.5" customHeight="1" thickBot="1">
      <c r="A4" s="367"/>
      <c r="B4" s="374"/>
      <c r="C4" s="367"/>
      <c r="D4" s="367"/>
      <c r="E4" s="367"/>
      <c r="F4" s="367"/>
      <c r="G4" s="367"/>
      <c r="H4" s="367"/>
      <c r="I4" s="367"/>
      <c r="J4" s="367"/>
      <c r="K4" s="367"/>
      <c r="L4" s="386"/>
      <c r="M4" s="384"/>
      <c r="N4" s="162" t="s">
        <v>502</v>
      </c>
      <c r="O4" s="162" t="s">
        <v>2</v>
      </c>
      <c r="P4" s="162" t="s">
        <v>75</v>
      </c>
      <c r="Q4" s="162" t="s">
        <v>172</v>
      </c>
      <c r="R4" s="162" t="s">
        <v>200</v>
      </c>
      <c r="S4" s="162" t="s">
        <v>154</v>
      </c>
      <c r="T4" s="379"/>
      <c r="U4" s="379"/>
      <c r="V4" s="367"/>
      <c r="W4" s="367"/>
      <c r="X4" s="367"/>
      <c r="Y4" s="367"/>
      <c r="Z4" s="367"/>
    </row>
    <row r="5" spans="1:26" s="1" customFormat="1" ht="33" customHeight="1" thickBot="1">
      <c r="A5" s="344" t="s">
        <v>518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6"/>
    </row>
    <row r="6" spans="1:26" ht="60" customHeight="1">
      <c r="A6" s="362" t="s">
        <v>328</v>
      </c>
      <c r="B6" s="55">
        <v>1</v>
      </c>
      <c r="C6" s="322" t="s">
        <v>301</v>
      </c>
      <c r="D6" s="322" t="s">
        <v>0</v>
      </c>
      <c r="E6" s="322" t="s">
        <v>348</v>
      </c>
      <c r="F6" s="322" t="s">
        <v>303</v>
      </c>
      <c r="G6" s="180" t="s">
        <v>357</v>
      </c>
      <c r="H6" s="55">
        <v>91089345</v>
      </c>
      <c r="I6" s="180" t="s">
        <v>1</v>
      </c>
      <c r="J6" s="55" t="s">
        <v>80</v>
      </c>
      <c r="K6" s="181" t="s">
        <v>2</v>
      </c>
      <c r="L6" s="181">
        <v>3</v>
      </c>
      <c r="M6" s="182">
        <v>22.1</v>
      </c>
      <c r="N6" s="170"/>
      <c r="O6" s="183">
        <v>1.8</v>
      </c>
      <c r="P6" s="184"/>
      <c r="Q6" s="184"/>
      <c r="R6" s="184"/>
      <c r="S6" s="185"/>
      <c r="T6" s="186">
        <v>6.2619999999999996</v>
      </c>
      <c r="U6" s="200">
        <f>ROUND(T6*105%,2)</f>
        <v>6.58</v>
      </c>
      <c r="V6" s="310" t="s">
        <v>295</v>
      </c>
      <c r="W6" s="55" t="s">
        <v>164</v>
      </c>
      <c r="X6" s="180" t="s">
        <v>162</v>
      </c>
      <c r="Y6" s="55" t="s">
        <v>163</v>
      </c>
      <c r="Z6" s="187" t="s">
        <v>473</v>
      </c>
    </row>
    <row r="7" spans="1:26" ht="60" customHeight="1">
      <c r="A7" s="362"/>
      <c r="B7" s="5">
        <v>2</v>
      </c>
      <c r="C7" s="322"/>
      <c r="D7" s="322"/>
      <c r="E7" s="322"/>
      <c r="F7" s="322"/>
      <c r="G7" s="54" t="s">
        <v>358</v>
      </c>
      <c r="H7" s="5">
        <v>91089392</v>
      </c>
      <c r="I7" s="54" t="s">
        <v>3</v>
      </c>
      <c r="J7" s="5" t="s">
        <v>81</v>
      </c>
      <c r="K7" s="16" t="s">
        <v>2</v>
      </c>
      <c r="L7" s="16">
        <v>3</v>
      </c>
      <c r="M7" s="31">
        <v>22.1</v>
      </c>
      <c r="N7" s="110"/>
      <c r="O7" s="167">
        <v>1.2</v>
      </c>
      <c r="P7" s="32"/>
      <c r="Q7" s="32"/>
      <c r="R7" s="32"/>
      <c r="S7" s="33"/>
      <c r="T7" s="25">
        <v>6.883</v>
      </c>
      <c r="U7" s="200">
        <f t="shared" ref="U7:U70" si="0">ROUND(T7*105%,2)</f>
        <v>7.23</v>
      </c>
      <c r="V7" s="309" t="s">
        <v>295</v>
      </c>
      <c r="W7" s="5" t="s">
        <v>164</v>
      </c>
      <c r="X7" s="54" t="s">
        <v>162</v>
      </c>
      <c r="Y7" s="5" t="s">
        <v>163</v>
      </c>
      <c r="Z7" s="21" t="s">
        <v>473</v>
      </c>
    </row>
    <row r="8" spans="1:26" ht="60" customHeight="1">
      <c r="A8" s="362"/>
      <c r="B8" s="55">
        <v>3</v>
      </c>
      <c r="C8" s="322"/>
      <c r="D8" s="322"/>
      <c r="E8" s="322"/>
      <c r="F8" s="322"/>
      <c r="G8" s="54" t="s">
        <v>359</v>
      </c>
      <c r="H8" s="5">
        <v>1969593</v>
      </c>
      <c r="I8" s="54" t="s">
        <v>4</v>
      </c>
      <c r="J8" s="5" t="s">
        <v>82</v>
      </c>
      <c r="K8" s="16" t="s">
        <v>2</v>
      </c>
      <c r="L8" s="16">
        <v>1</v>
      </c>
      <c r="M8" s="31">
        <v>7.3</v>
      </c>
      <c r="N8" s="110"/>
      <c r="O8" s="167">
        <v>0.4</v>
      </c>
      <c r="P8" s="32"/>
      <c r="Q8" s="32"/>
      <c r="R8" s="32"/>
      <c r="S8" s="33"/>
      <c r="T8" s="26">
        <v>2.0640000000000001</v>
      </c>
      <c r="U8" s="200">
        <f t="shared" si="0"/>
        <v>2.17</v>
      </c>
      <c r="V8" s="309" t="s">
        <v>295</v>
      </c>
      <c r="W8" s="5" t="s">
        <v>164</v>
      </c>
      <c r="X8" s="54" t="s">
        <v>162</v>
      </c>
      <c r="Y8" s="5" t="s">
        <v>163</v>
      </c>
      <c r="Z8" s="21" t="s">
        <v>473</v>
      </c>
    </row>
    <row r="9" spans="1:26" ht="60" customHeight="1">
      <c r="A9" s="362"/>
      <c r="B9" s="59">
        <v>4</v>
      </c>
      <c r="C9" s="322"/>
      <c r="D9" s="322"/>
      <c r="E9" s="322"/>
      <c r="F9" s="322"/>
      <c r="G9" s="54" t="s">
        <v>360</v>
      </c>
      <c r="H9" s="5">
        <v>91089339</v>
      </c>
      <c r="I9" s="54" t="s">
        <v>5</v>
      </c>
      <c r="J9" s="5" t="s">
        <v>83</v>
      </c>
      <c r="K9" s="16" t="s">
        <v>2</v>
      </c>
      <c r="L9" s="16">
        <v>3</v>
      </c>
      <c r="M9" s="31">
        <v>22.1</v>
      </c>
      <c r="N9" s="110"/>
      <c r="O9" s="167">
        <v>0.7</v>
      </c>
      <c r="P9" s="32"/>
      <c r="Q9" s="32"/>
      <c r="R9" s="32"/>
      <c r="S9" s="33"/>
      <c r="T9" s="25">
        <v>3.653</v>
      </c>
      <c r="U9" s="200">
        <f t="shared" si="0"/>
        <v>3.84</v>
      </c>
      <c r="V9" s="309" t="s">
        <v>295</v>
      </c>
      <c r="W9" s="5" t="s">
        <v>164</v>
      </c>
      <c r="X9" s="54" t="s">
        <v>162</v>
      </c>
      <c r="Y9" s="5" t="s">
        <v>163</v>
      </c>
      <c r="Z9" s="21" t="s">
        <v>473</v>
      </c>
    </row>
    <row r="10" spans="1:26" ht="60" customHeight="1">
      <c r="A10" s="362"/>
      <c r="B10" s="55">
        <v>5</v>
      </c>
      <c r="C10" s="322"/>
      <c r="D10" s="322"/>
      <c r="E10" s="322"/>
      <c r="F10" s="322"/>
      <c r="G10" s="54" t="s">
        <v>361</v>
      </c>
      <c r="H10" s="17">
        <v>94273206</v>
      </c>
      <c r="I10" s="54" t="s">
        <v>6</v>
      </c>
      <c r="J10" s="5" t="s">
        <v>84</v>
      </c>
      <c r="K10" s="16" t="s">
        <v>2</v>
      </c>
      <c r="L10" s="16">
        <v>3</v>
      </c>
      <c r="M10" s="31">
        <v>22.1</v>
      </c>
      <c r="N10" s="110"/>
      <c r="O10" s="167">
        <v>1.1000000000000001</v>
      </c>
      <c r="P10" s="32"/>
      <c r="Q10" s="32"/>
      <c r="R10" s="32"/>
      <c r="S10" s="33"/>
      <c r="T10" s="25">
        <v>6.1829999999999998</v>
      </c>
      <c r="U10" s="200">
        <f t="shared" si="0"/>
        <v>6.49</v>
      </c>
      <c r="V10" s="309" t="s">
        <v>295</v>
      </c>
      <c r="W10" s="5" t="s">
        <v>164</v>
      </c>
      <c r="X10" s="54" t="s">
        <v>162</v>
      </c>
      <c r="Y10" s="5" t="s">
        <v>163</v>
      </c>
      <c r="Z10" s="21" t="s">
        <v>473</v>
      </c>
    </row>
    <row r="11" spans="1:26" ht="60" customHeight="1">
      <c r="A11" s="362"/>
      <c r="B11" s="59">
        <v>6</v>
      </c>
      <c r="C11" s="322"/>
      <c r="D11" s="322"/>
      <c r="E11" s="322"/>
      <c r="F11" s="322"/>
      <c r="G11" s="54" t="s">
        <v>362</v>
      </c>
      <c r="H11" s="5">
        <v>91667940</v>
      </c>
      <c r="I11" s="54" t="s">
        <v>7</v>
      </c>
      <c r="J11" s="5" t="s">
        <v>85</v>
      </c>
      <c r="K11" s="16" t="s">
        <v>2</v>
      </c>
      <c r="L11" s="16">
        <v>3</v>
      </c>
      <c r="M11" s="31">
        <v>22.1</v>
      </c>
      <c r="N11" s="110"/>
      <c r="O11" s="167">
        <v>1.5</v>
      </c>
      <c r="P11" s="32"/>
      <c r="Q11" s="32"/>
      <c r="R11" s="32"/>
      <c r="S11" s="33"/>
      <c r="T11" s="25">
        <v>9.65</v>
      </c>
      <c r="U11" s="200">
        <f t="shared" si="0"/>
        <v>10.130000000000001</v>
      </c>
      <c r="V11" s="309" t="s">
        <v>295</v>
      </c>
      <c r="W11" s="5" t="s">
        <v>164</v>
      </c>
      <c r="X11" s="54" t="s">
        <v>162</v>
      </c>
      <c r="Y11" s="5" t="s">
        <v>163</v>
      </c>
      <c r="Z11" s="21" t="s">
        <v>473</v>
      </c>
    </row>
    <row r="12" spans="1:26" ht="60" customHeight="1">
      <c r="A12" s="362"/>
      <c r="B12" s="55">
        <v>7</v>
      </c>
      <c r="C12" s="322"/>
      <c r="D12" s="322"/>
      <c r="E12" s="322"/>
      <c r="F12" s="322"/>
      <c r="G12" s="54" t="s">
        <v>363</v>
      </c>
      <c r="H12" s="5">
        <v>71427167</v>
      </c>
      <c r="I12" s="54" t="s">
        <v>8</v>
      </c>
      <c r="J12" s="5" t="s">
        <v>86</v>
      </c>
      <c r="K12" s="16" t="s">
        <v>2</v>
      </c>
      <c r="L12" s="16">
        <v>3</v>
      </c>
      <c r="M12" s="31">
        <v>22.1</v>
      </c>
      <c r="N12" s="110"/>
      <c r="O12" s="167">
        <v>1.5</v>
      </c>
      <c r="P12" s="32"/>
      <c r="Q12" s="32"/>
      <c r="R12" s="32"/>
      <c r="S12" s="33"/>
      <c r="T12" s="25">
        <v>7.5430000000000001</v>
      </c>
      <c r="U12" s="200">
        <f t="shared" si="0"/>
        <v>7.92</v>
      </c>
      <c r="V12" s="309" t="s">
        <v>295</v>
      </c>
      <c r="W12" s="5" t="s">
        <v>164</v>
      </c>
      <c r="X12" s="54" t="s">
        <v>162</v>
      </c>
      <c r="Y12" s="5" t="s">
        <v>163</v>
      </c>
      <c r="Z12" s="21" t="s">
        <v>473</v>
      </c>
    </row>
    <row r="13" spans="1:26" ht="60" customHeight="1">
      <c r="A13" s="362"/>
      <c r="B13" s="59">
        <v>8</v>
      </c>
      <c r="C13" s="322"/>
      <c r="D13" s="322"/>
      <c r="E13" s="322"/>
      <c r="F13" s="322"/>
      <c r="G13" s="54" t="s">
        <v>364</v>
      </c>
      <c r="H13" s="59" t="s">
        <v>485</v>
      </c>
      <c r="I13" s="54" t="s">
        <v>9</v>
      </c>
      <c r="J13" s="5" t="s">
        <v>87</v>
      </c>
      <c r="K13" s="16" t="s">
        <v>2</v>
      </c>
      <c r="L13" s="16">
        <v>3</v>
      </c>
      <c r="M13" s="31">
        <v>22.1</v>
      </c>
      <c r="N13" s="110"/>
      <c r="O13" s="167">
        <v>1</v>
      </c>
      <c r="P13" s="32"/>
      <c r="Q13" s="32"/>
      <c r="R13" s="32"/>
      <c r="S13" s="33"/>
      <c r="T13" s="25">
        <v>6.2560000000000002</v>
      </c>
      <c r="U13" s="200">
        <f t="shared" si="0"/>
        <v>6.57</v>
      </c>
      <c r="V13" s="309" t="s">
        <v>295</v>
      </c>
      <c r="W13" s="5" t="s">
        <v>164</v>
      </c>
      <c r="X13" s="54" t="s">
        <v>162</v>
      </c>
      <c r="Y13" s="5" t="s">
        <v>163</v>
      </c>
      <c r="Z13" s="21" t="s">
        <v>473</v>
      </c>
    </row>
    <row r="14" spans="1:26" ht="60" customHeight="1">
      <c r="A14" s="362"/>
      <c r="B14" s="55">
        <v>9</v>
      </c>
      <c r="C14" s="322"/>
      <c r="D14" s="322"/>
      <c r="E14" s="322"/>
      <c r="F14" s="322"/>
      <c r="G14" s="54" t="s">
        <v>365</v>
      </c>
      <c r="H14" s="17">
        <v>91708031</v>
      </c>
      <c r="I14" s="4" t="s">
        <v>10</v>
      </c>
      <c r="J14" s="17" t="s">
        <v>88</v>
      </c>
      <c r="K14" s="18" t="s">
        <v>2</v>
      </c>
      <c r="L14" s="18">
        <v>3</v>
      </c>
      <c r="M14" s="34">
        <v>22.1</v>
      </c>
      <c r="N14" s="35"/>
      <c r="O14" s="168">
        <v>0.9</v>
      </c>
      <c r="P14" s="36"/>
      <c r="Q14" s="36"/>
      <c r="R14" s="36"/>
      <c r="S14" s="37"/>
      <c r="T14" s="27">
        <v>8.3219999999999992</v>
      </c>
      <c r="U14" s="200">
        <f t="shared" si="0"/>
        <v>8.74</v>
      </c>
      <c r="V14" s="309" t="s">
        <v>295</v>
      </c>
      <c r="W14" s="5" t="s">
        <v>164</v>
      </c>
      <c r="X14" s="54" t="s">
        <v>162</v>
      </c>
      <c r="Y14" s="5" t="s">
        <v>163</v>
      </c>
      <c r="Z14" s="21" t="s">
        <v>473</v>
      </c>
    </row>
    <row r="15" spans="1:26" ht="60" customHeight="1">
      <c r="A15" s="362"/>
      <c r="B15" s="59">
        <v>10</v>
      </c>
      <c r="C15" s="322"/>
      <c r="D15" s="322"/>
      <c r="E15" s="322"/>
      <c r="F15" s="322"/>
      <c r="G15" s="54" t="s">
        <v>366</v>
      </c>
      <c r="H15" s="5">
        <v>93329153</v>
      </c>
      <c r="I15" s="54" t="s">
        <v>11</v>
      </c>
      <c r="J15" s="5" t="s">
        <v>89</v>
      </c>
      <c r="K15" s="16" t="s">
        <v>2</v>
      </c>
      <c r="L15" s="16">
        <v>3</v>
      </c>
      <c r="M15" s="31">
        <v>22.1</v>
      </c>
      <c r="N15" s="110"/>
      <c r="O15" s="167">
        <v>1.4</v>
      </c>
      <c r="P15" s="32"/>
      <c r="Q15" s="32"/>
      <c r="R15" s="32"/>
      <c r="S15" s="33"/>
      <c r="T15" s="25">
        <v>7.7240000000000002</v>
      </c>
      <c r="U15" s="200">
        <f t="shared" si="0"/>
        <v>8.11</v>
      </c>
      <c r="V15" s="309" t="s">
        <v>295</v>
      </c>
      <c r="W15" s="5" t="s">
        <v>164</v>
      </c>
      <c r="X15" s="54" t="s">
        <v>162</v>
      </c>
      <c r="Y15" s="5" t="s">
        <v>163</v>
      </c>
      <c r="Z15" s="21" t="s">
        <v>473</v>
      </c>
    </row>
    <row r="16" spans="1:26" ht="60" customHeight="1">
      <c r="A16" s="362"/>
      <c r="B16" s="55">
        <v>11</v>
      </c>
      <c r="C16" s="322"/>
      <c r="D16" s="322"/>
      <c r="E16" s="322"/>
      <c r="F16" s="322"/>
      <c r="G16" s="54" t="s">
        <v>367</v>
      </c>
      <c r="H16" s="17" t="s">
        <v>486</v>
      </c>
      <c r="I16" s="4" t="s">
        <v>12</v>
      </c>
      <c r="J16" s="17" t="s">
        <v>90</v>
      </c>
      <c r="K16" s="18" t="s">
        <v>2</v>
      </c>
      <c r="L16" s="18">
        <v>1</v>
      </c>
      <c r="M16" s="34">
        <v>7.3</v>
      </c>
      <c r="N16" s="35"/>
      <c r="O16" s="168">
        <v>0.4</v>
      </c>
      <c r="P16" s="36"/>
      <c r="Q16" s="36"/>
      <c r="R16" s="36"/>
      <c r="S16" s="37"/>
      <c r="T16" s="27">
        <v>3.8149999999999999</v>
      </c>
      <c r="U16" s="200">
        <f t="shared" si="0"/>
        <v>4.01</v>
      </c>
      <c r="V16" s="309" t="s">
        <v>295</v>
      </c>
      <c r="W16" s="5" t="s">
        <v>164</v>
      </c>
      <c r="X16" s="54" t="s">
        <v>162</v>
      </c>
      <c r="Y16" s="5" t="s">
        <v>163</v>
      </c>
      <c r="Z16" s="21" t="s">
        <v>473</v>
      </c>
    </row>
    <row r="17" spans="1:26" ht="60" customHeight="1">
      <c r="A17" s="362"/>
      <c r="B17" s="59">
        <v>12</v>
      </c>
      <c r="C17" s="322"/>
      <c r="D17" s="322"/>
      <c r="E17" s="322"/>
      <c r="F17" s="322"/>
      <c r="G17" s="54" t="s">
        <v>368</v>
      </c>
      <c r="H17" s="5" t="s">
        <v>487</v>
      </c>
      <c r="I17" s="54" t="s">
        <v>13</v>
      </c>
      <c r="J17" s="5" t="s">
        <v>91</v>
      </c>
      <c r="K17" s="16" t="s">
        <v>2</v>
      </c>
      <c r="L17" s="16">
        <v>1</v>
      </c>
      <c r="M17" s="31">
        <v>7.3</v>
      </c>
      <c r="N17" s="110"/>
      <c r="O17" s="167">
        <v>0.3</v>
      </c>
      <c r="P17" s="32"/>
      <c r="Q17" s="32"/>
      <c r="R17" s="32"/>
      <c r="S17" s="33"/>
      <c r="T17" s="25">
        <v>2.472</v>
      </c>
      <c r="U17" s="200">
        <f t="shared" si="0"/>
        <v>2.6</v>
      </c>
      <c r="V17" s="309" t="s">
        <v>295</v>
      </c>
      <c r="W17" s="5" t="s">
        <v>164</v>
      </c>
      <c r="X17" s="54" t="s">
        <v>162</v>
      </c>
      <c r="Y17" s="5" t="s">
        <v>163</v>
      </c>
      <c r="Z17" s="21" t="s">
        <v>473</v>
      </c>
    </row>
    <row r="18" spans="1:26" ht="60" customHeight="1">
      <c r="A18" s="362"/>
      <c r="B18" s="55">
        <v>13</v>
      </c>
      <c r="C18" s="322"/>
      <c r="D18" s="322"/>
      <c r="E18" s="322"/>
      <c r="F18" s="322"/>
      <c r="G18" s="54" t="s">
        <v>369</v>
      </c>
      <c r="H18" s="5" t="s">
        <v>488</v>
      </c>
      <c r="I18" s="54" t="s">
        <v>14</v>
      </c>
      <c r="J18" s="5" t="s">
        <v>92</v>
      </c>
      <c r="K18" s="16" t="s">
        <v>2</v>
      </c>
      <c r="L18" s="16">
        <v>1</v>
      </c>
      <c r="M18" s="31">
        <v>7.3</v>
      </c>
      <c r="N18" s="110"/>
      <c r="O18" s="167">
        <v>0.2</v>
      </c>
      <c r="P18" s="32"/>
      <c r="Q18" s="32"/>
      <c r="R18" s="32"/>
      <c r="S18" s="33"/>
      <c r="T18" s="25">
        <v>4.0270000000000001</v>
      </c>
      <c r="U18" s="200">
        <f t="shared" si="0"/>
        <v>4.2300000000000004</v>
      </c>
      <c r="V18" s="309" t="s">
        <v>295</v>
      </c>
      <c r="W18" s="5" t="s">
        <v>164</v>
      </c>
      <c r="X18" s="54" t="s">
        <v>162</v>
      </c>
      <c r="Y18" s="5" t="s">
        <v>163</v>
      </c>
      <c r="Z18" s="21" t="s">
        <v>473</v>
      </c>
    </row>
    <row r="19" spans="1:26" ht="60" customHeight="1">
      <c r="A19" s="362"/>
      <c r="B19" s="59">
        <v>14</v>
      </c>
      <c r="C19" s="322"/>
      <c r="D19" s="322"/>
      <c r="E19" s="322"/>
      <c r="F19" s="322"/>
      <c r="G19" s="54" t="s">
        <v>370</v>
      </c>
      <c r="H19" s="5">
        <v>83940082</v>
      </c>
      <c r="I19" s="54" t="s">
        <v>15</v>
      </c>
      <c r="J19" s="5" t="s">
        <v>93</v>
      </c>
      <c r="K19" s="16" t="s">
        <v>2</v>
      </c>
      <c r="L19" s="16">
        <v>1</v>
      </c>
      <c r="M19" s="31">
        <v>7.3</v>
      </c>
      <c r="N19" s="110"/>
      <c r="O19" s="167">
        <v>0.2</v>
      </c>
      <c r="P19" s="32"/>
      <c r="Q19" s="32"/>
      <c r="R19" s="32"/>
      <c r="S19" s="33"/>
      <c r="T19" s="25">
        <v>1.254</v>
      </c>
      <c r="U19" s="200">
        <f t="shared" si="0"/>
        <v>1.32</v>
      </c>
      <c r="V19" s="309" t="s">
        <v>295</v>
      </c>
      <c r="W19" s="5" t="s">
        <v>164</v>
      </c>
      <c r="X19" s="54" t="s">
        <v>162</v>
      </c>
      <c r="Y19" s="5" t="s">
        <v>163</v>
      </c>
      <c r="Z19" s="21" t="s">
        <v>473</v>
      </c>
    </row>
    <row r="20" spans="1:26" ht="60" customHeight="1">
      <c r="A20" s="362"/>
      <c r="B20" s="55">
        <v>15</v>
      </c>
      <c r="C20" s="322"/>
      <c r="D20" s="322"/>
      <c r="E20" s="322"/>
      <c r="F20" s="322"/>
      <c r="G20" s="54" t="s">
        <v>371</v>
      </c>
      <c r="H20" s="5" t="s">
        <v>489</v>
      </c>
      <c r="I20" s="54" t="s">
        <v>16</v>
      </c>
      <c r="J20" s="5" t="s">
        <v>94</v>
      </c>
      <c r="K20" s="16" t="s">
        <v>2</v>
      </c>
      <c r="L20" s="16">
        <v>1</v>
      </c>
      <c r="M20" s="31">
        <v>7.3</v>
      </c>
      <c r="N20" s="110"/>
      <c r="O20" s="167">
        <v>0.3</v>
      </c>
      <c r="P20" s="32"/>
      <c r="Q20" s="32"/>
      <c r="R20" s="32"/>
      <c r="S20" s="33"/>
      <c r="T20" s="25">
        <v>1.5569999999999999</v>
      </c>
      <c r="U20" s="200">
        <f t="shared" si="0"/>
        <v>1.63</v>
      </c>
      <c r="V20" s="309" t="s">
        <v>295</v>
      </c>
      <c r="W20" s="5" t="s">
        <v>164</v>
      </c>
      <c r="X20" s="54" t="s">
        <v>162</v>
      </c>
      <c r="Y20" s="5" t="s">
        <v>163</v>
      </c>
      <c r="Z20" s="21" t="s">
        <v>473</v>
      </c>
    </row>
    <row r="21" spans="1:26" ht="60" customHeight="1">
      <c r="A21" s="362"/>
      <c r="B21" s="59">
        <v>16</v>
      </c>
      <c r="C21" s="322"/>
      <c r="D21" s="322"/>
      <c r="E21" s="322"/>
      <c r="F21" s="322"/>
      <c r="G21" s="54" t="s">
        <v>372</v>
      </c>
      <c r="H21" s="5">
        <v>71888224</v>
      </c>
      <c r="I21" s="54" t="s">
        <v>17</v>
      </c>
      <c r="J21" s="5" t="s">
        <v>95</v>
      </c>
      <c r="K21" s="16" t="s">
        <v>2</v>
      </c>
      <c r="L21" s="16">
        <v>3</v>
      </c>
      <c r="M21" s="31">
        <v>22.1</v>
      </c>
      <c r="N21" s="110"/>
      <c r="O21" s="167">
        <v>0.4</v>
      </c>
      <c r="P21" s="32"/>
      <c r="Q21" s="32"/>
      <c r="R21" s="32"/>
      <c r="S21" s="33"/>
      <c r="T21" s="25">
        <v>1.306</v>
      </c>
      <c r="U21" s="200">
        <f t="shared" si="0"/>
        <v>1.37</v>
      </c>
      <c r="V21" s="309" t="s">
        <v>295</v>
      </c>
      <c r="W21" s="5" t="s">
        <v>164</v>
      </c>
      <c r="X21" s="54" t="s">
        <v>162</v>
      </c>
      <c r="Y21" s="5" t="s">
        <v>163</v>
      </c>
      <c r="Z21" s="21" t="s">
        <v>473</v>
      </c>
    </row>
    <row r="22" spans="1:26" ht="60" customHeight="1">
      <c r="A22" s="362"/>
      <c r="B22" s="55">
        <v>17</v>
      </c>
      <c r="C22" s="322"/>
      <c r="D22" s="322"/>
      <c r="E22" s="322"/>
      <c r="F22" s="322"/>
      <c r="G22" s="54" t="s">
        <v>373</v>
      </c>
      <c r="H22" s="5" t="s">
        <v>490</v>
      </c>
      <c r="I22" s="54" t="s">
        <v>18</v>
      </c>
      <c r="J22" s="5" t="s">
        <v>96</v>
      </c>
      <c r="K22" s="16" t="s">
        <v>2</v>
      </c>
      <c r="L22" s="16">
        <v>1</v>
      </c>
      <c r="M22" s="31">
        <v>7.3</v>
      </c>
      <c r="N22" s="110"/>
      <c r="O22" s="167">
        <v>1.2</v>
      </c>
      <c r="P22" s="32"/>
      <c r="Q22" s="32"/>
      <c r="R22" s="32"/>
      <c r="S22" s="33"/>
      <c r="T22" s="25">
        <v>6.25</v>
      </c>
      <c r="U22" s="200">
        <f t="shared" si="0"/>
        <v>6.56</v>
      </c>
      <c r="V22" s="309" t="s">
        <v>295</v>
      </c>
      <c r="W22" s="5" t="s">
        <v>164</v>
      </c>
      <c r="X22" s="54" t="s">
        <v>162</v>
      </c>
      <c r="Y22" s="5" t="s">
        <v>163</v>
      </c>
      <c r="Z22" s="21" t="s">
        <v>473</v>
      </c>
    </row>
    <row r="23" spans="1:26" ht="60" customHeight="1">
      <c r="A23" s="362"/>
      <c r="B23" s="59">
        <v>18</v>
      </c>
      <c r="C23" s="322"/>
      <c r="D23" s="322"/>
      <c r="E23" s="322"/>
      <c r="F23" s="322"/>
      <c r="G23" s="54" t="s">
        <v>374</v>
      </c>
      <c r="H23" s="5">
        <v>91666090</v>
      </c>
      <c r="I23" s="54" t="s">
        <v>19</v>
      </c>
      <c r="J23" s="5" t="s">
        <v>97</v>
      </c>
      <c r="K23" s="16" t="s">
        <v>2</v>
      </c>
      <c r="L23" s="16">
        <v>3</v>
      </c>
      <c r="M23" s="31">
        <v>22.1</v>
      </c>
      <c r="N23" s="110"/>
      <c r="O23" s="167">
        <v>1</v>
      </c>
      <c r="P23" s="32"/>
      <c r="Q23" s="32"/>
      <c r="R23" s="32"/>
      <c r="S23" s="33"/>
      <c r="T23" s="25">
        <v>6.14</v>
      </c>
      <c r="U23" s="200">
        <f t="shared" si="0"/>
        <v>6.45</v>
      </c>
      <c r="V23" s="309" t="s">
        <v>295</v>
      </c>
      <c r="W23" s="5" t="s">
        <v>164</v>
      </c>
      <c r="X23" s="54" t="s">
        <v>162</v>
      </c>
      <c r="Y23" s="5" t="s">
        <v>163</v>
      </c>
      <c r="Z23" s="21" t="s">
        <v>473</v>
      </c>
    </row>
    <row r="24" spans="1:26" ht="60" customHeight="1">
      <c r="A24" s="363"/>
      <c r="B24" s="55">
        <v>19</v>
      </c>
      <c r="C24" s="360"/>
      <c r="D24" s="360"/>
      <c r="E24" s="360"/>
      <c r="F24" s="360"/>
      <c r="G24" s="54" t="s">
        <v>375</v>
      </c>
      <c r="H24" s="5">
        <v>91089354</v>
      </c>
      <c r="I24" s="54" t="s">
        <v>20</v>
      </c>
      <c r="J24" s="5" t="s">
        <v>98</v>
      </c>
      <c r="K24" s="16" t="s">
        <v>2</v>
      </c>
      <c r="L24" s="16">
        <v>3</v>
      </c>
      <c r="M24" s="31">
        <v>22.1</v>
      </c>
      <c r="N24" s="110"/>
      <c r="O24" s="167">
        <v>0.3</v>
      </c>
      <c r="P24" s="32"/>
      <c r="Q24" s="32"/>
      <c r="R24" s="32"/>
      <c r="S24" s="33"/>
      <c r="T24" s="25">
        <v>1.8540000000000001</v>
      </c>
      <c r="U24" s="200">
        <f t="shared" si="0"/>
        <v>1.95</v>
      </c>
      <c r="V24" s="309" t="s">
        <v>295</v>
      </c>
      <c r="W24" s="5" t="s">
        <v>164</v>
      </c>
      <c r="X24" s="54" t="s">
        <v>162</v>
      </c>
      <c r="Y24" s="5" t="s">
        <v>163</v>
      </c>
      <c r="Z24" s="21" t="s">
        <v>473</v>
      </c>
    </row>
    <row r="25" spans="1:26" ht="60" customHeight="1">
      <c r="A25" s="361" t="s">
        <v>328</v>
      </c>
      <c r="B25" s="59">
        <v>20</v>
      </c>
      <c r="C25" s="321" t="s">
        <v>301</v>
      </c>
      <c r="D25" s="321" t="s">
        <v>0</v>
      </c>
      <c r="E25" s="321" t="s">
        <v>348</v>
      </c>
      <c r="F25" s="321" t="s">
        <v>303</v>
      </c>
      <c r="G25" s="54" t="s">
        <v>376</v>
      </c>
      <c r="H25" s="5" t="s">
        <v>491</v>
      </c>
      <c r="I25" s="54" t="s">
        <v>21</v>
      </c>
      <c r="J25" s="5" t="s">
        <v>99</v>
      </c>
      <c r="K25" s="16" t="s">
        <v>2</v>
      </c>
      <c r="L25" s="16">
        <v>1</v>
      </c>
      <c r="M25" s="31">
        <v>7.3</v>
      </c>
      <c r="N25" s="110"/>
      <c r="O25" s="167">
        <v>0.6</v>
      </c>
      <c r="P25" s="32"/>
      <c r="Q25" s="32"/>
      <c r="R25" s="32"/>
      <c r="S25" s="33"/>
      <c r="T25" s="25">
        <v>3.0449999999999999</v>
      </c>
      <c r="U25" s="200">
        <f t="shared" si="0"/>
        <v>3.2</v>
      </c>
      <c r="V25" s="309" t="s">
        <v>295</v>
      </c>
      <c r="W25" s="5" t="s">
        <v>164</v>
      </c>
      <c r="X25" s="54" t="s">
        <v>162</v>
      </c>
      <c r="Y25" s="5" t="s">
        <v>163</v>
      </c>
      <c r="Z25" s="21" t="s">
        <v>473</v>
      </c>
    </row>
    <row r="26" spans="1:26" ht="60" customHeight="1">
      <c r="A26" s="362"/>
      <c r="B26" s="55">
        <v>21</v>
      </c>
      <c r="C26" s="322"/>
      <c r="D26" s="322"/>
      <c r="E26" s="322"/>
      <c r="F26" s="322"/>
      <c r="G26" s="54" t="s">
        <v>377</v>
      </c>
      <c r="H26" s="5">
        <v>90173316</v>
      </c>
      <c r="I26" s="54" t="s">
        <v>22</v>
      </c>
      <c r="J26" s="5" t="s">
        <v>100</v>
      </c>
      <c r="K26" s="16" t="s">
        <v>2</v>
      </c>
      <c r="L26" s="16">
        <v>3</v>
      </c>
      <c r="M26" s="31">
        <v>22.1</v>
      </c>
      <c r="N26" s="110"/>
      <c r="O26" s="167">
        <v>1.4</v>
      </c>
      <c r="P26" s="32"/>
      <c r="Q26" s="32"/>
      <c r="R26" s="32"/>
      <c r="S26" s="33"/>
      <c r="T26" s="25">
        <v>6.94</v>
      </c>
      <c r="U26" s="200">
        <f t="shared" si="0"/>
        <v>7.29</v>
      </c>
      <c r="V26" s="309" t="s">
        <v>295</v>
      </c>
      <c r="W26" s="5" t="s">
        <v>164</v>
      </c>
      <c r="X26" s="54" t="s">
        <v>162</v>
      </c>
      <c r="Y26" s="5" t="s">
        <v>163</v>
      </c>
      <c r="Z26" s="21" t="s">
        <v>473</v>
      </c>
    </row>
    <row r="27" spans="1:26" ht="60" customHeight="1">
      <c r="A27" s="362"/>
      <c r="B27" s="59">
        <v>22</v>
      </c>
      <c r="C27" s="322"/>
      <c r="D27" s="322"/>
      <c r="E27" s="322"/>
      <c r="F27" s="322"/>
      <c r="G27" s="54" t="s">
        <v>378</v>
      </c>
      <c r="H27" s="5" t="s">
        <v>492</v>
      </c>
      <c r="I27" s="54" t="s">
        <v>23</v>
      </c>
      <c r="J27" s="5" t="s">
        <v>101</v>
      </c>
      <c r="K27" s="16" t="s">
        <v>2</v>
      </c>
      <c r="L27" s="16">
        <v>1</v>
      </c>
      <c r="M27" s="31">
        <v>7.3</v>
      </c>
      <c r="N27" s="110"/>
      <c r="O27" s="167">
        <v>0.6</v>
      </c>
      <c r="P27" s="32"/>
      <c r="Q27" s="32"/>
      <c r="R27" s="32"/>
      <c r="S27" s="33"/>
      <c r="T27" s="25">
        <v>4.2050000000000001</v>
      </c>
      <c r="U27" s="200">
        <f t="shared" si="0"/>
        <v>4.42</v>
      </c>
      <c r="V27" s="309" t="s">
        <v>295</v>
      </c>
      <c r="W27" s="5" t="s">
        <v>164</v>
      </c>
      <c r="X27" s="54" t="s">
        <v>162</v>
      </c>
      <c r="Y27" s="5" t="s">
        <v>163</v>
      </c>
      <c r="Z27" s="21" t="s">
        <v>473</v>
      </c>
    </row>
    <row r="28" spans="1:26" ht="60" customHeight="1">
      <c r="A28" s="362"/>
      <c r="B28" s="55">
        <v>23</v>
      </c>
      <c r="C28" s="322"/>
      <c r="D28" s="322"/>
      <c r="E28" s="322"/>
      <c r="F28" s="322"/>
      <c r="G28" s="54" t="s">
        <v>379</v>
      </c>
      <c r="H28" s="5">
        <v>83940314</v>
      </c>
      <c r="I28" s="54" t="s">
        <v>24</v>
      </c>
      <c r="J28" s="5" t="s">
        <v>102</v>
      </c>
      <c r="K28" s="16" t="s">
        <v>2</v>
      </c>
      <c r="L28" s="16">
        <v>1</v>
      </c>
      <c r="M28" s="31">
        <v>7.3</v>
      </c>
      <c r="N28" s="110"/>
      <c r="O28" s="167">
        <v>0.1</v>
      </c>
      <c r="P28" s="32"/>
      <c r="Q28" s="32"/>
      <c r="R28" s="32"/>
      <c r="S28" s="33"/>
      <c r="T28" s="25">
        <v>9.6000000000000002E-2</v>
      </c>
      <c r="U28" s="200">
        <f t="shared" si="0"/>
        <v>0.1</v>
      </c>
      <c r="V28" s="309" t="s">
        <v>295</v>
      </c>
      <c r="W28" s="5" t="s">
        <v>164</v>
      </c>
      <c r="X28" s="54" t="s">
        <v>162</v>
      </c>
      <c r="Y28" s="5" t="s">
        <v>163</v>
      </c>
      <c r="Z28" s="21" t="s">
        <v>473</v>
      </c>
    </row>
    <row r="29" spans="1:26" ht="60" customHeight="1">
      <c r="A29" s="362"/>
      <c r="B29" s="59">
        <v>24</v>
      </c>
      <c r="C29" s="322"/>
      <c r="D29" s="322"/>
      <c r="E29" s="322"/>
      <c r="F29" s="322"/>
      <c r="G29" s="54" t="s">
        <v>380</v>
      </c>
      <c r="H29" s="5" t="s">
        <v>493</v>
      </c>
      <c r="I29" s="54" t="s">
        <v>25</v>
      </c>
      <c r="J29" s="5" t="s">
        <v>103</v>
      </c>
      <c r="K29" s="16" t="s">
        <v>2</v>
      </c>
      <c r="L29" s="16">
        <v>1</v>
      </c>
      <c r="M29" s="31">
        <v>7.3</v>
      </c>
      <c r="N29" s="110"/>
      <c r="O29" s="167">
        <v>0.4</v>
      </c>
      <c r="P29" s="32"/>
      <c r="Q29" s="32"/>
      <c r="R29" s="32"/>
      <c r="S29" s="33"/>
      <c r="T29" s="25">
        <v>2.79</v>
      </c>
      <c r="U29" s="200">
        <f t="shared" si="0"/>
        <v>2.93</v>
      </c>
      <c r="V29" s="309" t="s">
        <v>295</v>
      </c>
      <c r="W29" s="5" t="s">
        <v>164</v>
      </c>
      <c r="X29" s="54" t="s">
        <v>162</v>
      </c>
      <c r="Y29" s="5" t="s">
        <v>163</v>
      </c>
      <c r="Z29" s="21" t="s">
        <v>473</v>
      </c>
    </row>
    <row r="30" spans="1:26" ht="60" customHeight="1">
      <c r="A30" s="362"/>
      <c r="B30" s="55">
        <v>25</v>
      </c>
      <c r="C30" s="322"/>
      <c r="D30" s="322"/>
      <c r="E30" s="322"/>
      <c r="F30" s="322"/>
      <c r="G30" s="54" t="s">
        <v>381</v>
      </c>
      <c r="H30" s="5">
        <v>83410058</v>
      </c>
      <c r="I30" s="54" t="s">
        <v>26</v>
      </c>
      <c r="J30" s="5" t="s">
        <v>104</v>
      </c>
      <c r="K30" s="16" t="s">
        <v>2</v>
      </c>
      <c r="L30" s="16">
        <v>1</v>
      </c>
      <c r="M30" s="31">
        <v>7.3</v>
      </c>
      <c r="N30" s="110"/>
      <c r="O30" s="167">
        <v>0.4</v>
      </c>
      <c r="P30" s="32"/>
      <c r="Q30" s="32"/>
      <c r="R30" s="32"/>
      <c r="S30" s="33"/>
      <c r="T30" s="25">
        <v>1.6739999999999999</v>
      </c>
      <c r="U30" s="200">
        <f t="shared" si="0"/>
        <v>1.76</v>
      </c>
      <c r="V30" s="309" t="s">
        <v>295</v>
      </c>
      <c r="W30" s="5" t="s">
        <v>164</v>
      </c>
      <c r="X30" s="54" t="s">
        <v>162</v>
      </c>
      <c r="Y30" s="5" t="s">
        <v>163</v>
      </c>
      <c r="Z30" s="21" t="s">
        <v>473</v>
      </c>
    </row>
    <row r="31" spans="1:26" ht="60" customHeight="1">
      <c r="A31" s="362"/>
      <c r="B31" s="59">
        <v>26</v>
      </c>
      <c r="C31" s="322"/>
      <c r="D31" s="322"/>
      <c r="E31" s="322"/>
      <c r="F31" s="322"/>
      <c r="G31" s="54" t="s">
        <v>382</v>
      </c>
      <c r="H31" s="5">
        <v>83912948</v>
      </c>
      <c r="I31" s="54" t="s">
        <v>27</v>
      </c>
      <c r="J31" s="5" t="s">
        <v>105</v>
      </c>
      <c r="K31" s="16" t="s">
        <v>2</v>
      </c>
      <c r="L31" s="16">
        <v>1</v>
      </c>
      <c r="M31" s="31">
        <v>7.3</v>
      </c>
      <c r="N31" s="110"/>
      <c r="O31" s="167">
        <v>0.5</v>
      </c>
      <c r="P31" s="32"/>
      <c r="Q31" s="32"/>
      <c r="R31" s="32"/>
      <c r="S31" s="33"/>
      <c r="T31" s="25">
        <v>2.21</v>
      </c>
      <c r="U31" s="200">
        <f t="shared" si="0"/>
        <v>2.3199999999999998</v>
      </c>
      <c r="V31" s="309" t="s">
        <v>295</v>
      </c>
      <c r="W31" s="5" t="s">
        <v>164</v>
      </c>
      <c r="X31" s="54" t="s">
        <v>162</v>
      </c>
      <c r="Y31" s="5" t="s">
        <v>163</v>
      </c>
      <c r="Z31" s="21" t="s">
        <v>473</v>
      </c>
    </row>
    <row r="32" spans="1:26" ht="60" customHeight="1">
      <c r="A32" s="362"/>
      <c r="B32" s="55">
        <v>27</v>
      </c>
      <c r="C32" s="322"/>
      <c r="D32" s="322"/>
      <c r="E32" s="322"/>
      <c r="F32" s="322"/>
      <c r="G32" s="54" t="s">
        <v>383</v>
      </c>
      <c r="H32" s="5">
        <v>83963260</v>
      </c>
      <c r="I32" s="54" t="s">
        <v>28</v>
      </c>
      <c r="J32" s="5" t="s">
        <v>106</v>
      </c>
      <c r="K32" s="16" t="s">
        <v>2</v>
      </c>
      <c r="L32" s="16">
        <v>1</v>
      </c>
      <c r="M32" s="31">
        <v>7.3</v>
      </c>
      <c r="N32" s="110"/>
      <c r="O32" s="167">
        <v>0.6</v>
      </c>
      <c r="P32" s="32"/>
      <c r="Q32" s="32"/>
      <c r="R32" s="32"/>
      <c r="S32" s="33"/>
      <c r="T32" s="25">
        <v>4.1520000000000001</v>
      </c>
      <c r="U32" s="200">
        <f t="shared" si="0"/>
        <v>4.3600000000000003</v>
      </c>
      <c r="V32" s="309" t="s">
        <v>295</v>
      </c>
      <c r="W32" s="5" t="s">
        <v>164</v>
      </c>
      <c r="X32" s="54" t="s">
        <v>162</v>
      </c>
      <c r="Y32" s="5" t="s">
        <v>163</v>
      </c>
      <c r="Z32" s="21" t="s">
        <v>473</v>
      </c>
    </row>
    <row r="33" spans="1:26" ht="60" customHeight="1">
      <c r="A33" s="362"/>
      <c r="B33" s="59">
        <v>28</v>
      </c>
      <c r="C33" s="322"/>
      <c r="D33" s="322"/>
      <c r="E33" s="322"/>
      <c r="F33" s="322"/>
      <c r="G33" s="54" t="s">
        <v>384</v>
      </c>
      <c r="H33" s="5">
        <v>83912854</v>
      </c>
      <c r="I33" s="54" t="s">
        <v>29</v>
      </c>
      <c r="J33" s="5" t="s">
        <v>107</v>
      </c>
      <c r="K33" s="16" t="s">
        <v>2</v>
      </c>
      <c r="L33" s="16">
        <v>1</v>
      </c>
      <c r="M33" s="31">
        <v>7.3</v>
      </c>
      <c r="N33" s="110"/>
      <c r="O33" s="167">
        <v>0.8</v>
      </c>
      <c r="P33" s="32"/>
      <c r="Q33" s="32"/>
      <c r="R33" s="32"/>
      <c r="S33" s="33"/>
      <c r="T33" s="25">
        <v>10.016999999999999</v>
      </c>
      <c r="U33" s="200">
        <f t="shared" si="0"/>
        <v>10.52</v>
      </c>
      <c r="V33" s="309" t="s">
        <v>295</v>
      </c>
      <c r="W33" s="5" t="s">
        <v>164</v>
      </c>
      <c r="X33" s="54" t="s">
        <v>162</v>
      </c>
      <c r="Y33" s="5" t="s">
        <v>163</v>
      </c>
      <c r="Z33" s="21" t="s">
        <v>473</v>
      </c>
    </row>
    <row r="34" spans="1:26" ht="60" customHeight="1">
      <c r="A34" s="362"/>
      <c r="B34" s="55">
        <v>29</v>
      </c>
      <c r="C34" s="322"/>
      <c r="D34" s="322"/>
      <c r="E34" s="322"/>
      <c r="F34" s="322"/>
      <c r="G34" s="54" t="s">
        <v>385</v>
      </c>
      <c r="H34" s="5">
        <v>83940119</v>
      </c>
      <c r="I34" s="54" t="s">
        <v>30</v>
      </c>
      <c r="J34" s="5" t="s">
        <v>108</v>
      </c>
      <c r="K34" s="16" t="s">
        <v>2</v>
      </c>
      <c r="L34" s="16">
        <v>1</v>
      </c>
      <c r="M34" s="31">
        <v>7.3</v>
      </c>
      <c r="N34" s="110"/>
      <c r="O34" s="167">
        <v>1.4</v>
      </c>
      <c r="P34" s="32"/>
      <c r="Q34" s="32"/>
      <c r="R34" s="32"/>
      <c r="S34" s="33"/>
      <c r="T34" s="25">
        <v>11.689</v>
      </c>
      <c r="U34" s="200">
        <f t="shared" si="0"/>
        <v>12.27</v>
      </c>
      <c r="V34" s="309" t="s">
        <v>295</v>
      </c>
      <c r="W34" s="5" t="s">
        <v>164</v>
      </c>
      <c r="X34" s="54" t="s">
        <v>162</v>
      </c>
      <c r="Y34" s="5" t="s">
        <v>163</v>
      </c>
      <c r="Z34" s="21" t="s">
        <v>473</v>
      </c>
    </row>
    <row r="35" spans="1:26" ht="60" customHeight="1">
      <c r="A35" s="362"/>
      <c r="B35" s="59">
        <v>30</v>
      </c>
      <c r="C35" s="322"/>
      <c r="D35" s="322"/>
      <c r="E35" s="322"/>
      <c r="F35" s="322"/>
      <c r="G35" s="54" t="s">
        <v>386</v>
      </c>
      <c r="H35" s="5" t="s">
        <v>494</v>
      </c>
      <c r="I35" s="54" t="s">
        <v>31</v>
      </c>
      <c r="J35" s="5" t="s">
        <v>109</v>
      </c>
      <c r="K35" s="16" t="s">
        <v>2</v>
      </c>
      <c r="L35" s="16">
        <v>1</v>
      </c>
      <c r="M35" s="31">
        <v>7.3</v>
      </c>
      <c r="N35" s="110"/>
      <c r="O35" s="167">
        <v>0.4</v>
      </c>
      <c r="P35" s="32"/>
      <c r="Q35" s="32"/>
      <c r="R35" s="32"/>
      <c r="S35" s="33"/>
      <c r="T35" s="25">
        <v>1.089</v>
      </c>
      <c r="U35" s="200">
        <f t="shared" si="0"/>
        <v>1.1399999999999999</v>
      </c>
      <c r="V35" s="309" t="s">
        <v>295</v>
      </c>
      <c r="W35" s="5" t="s">
        <v>164</v>
      </c>
      <c r="X35" s="54" t="s">
        <v>162</v>
      </c>
      <c r="Y35" s="5" t="s">
        <v>163</v>
      </c>
      <c r="Z35" s="21" t="s">
        <v>473</v>
      </c>
    </row>
    <row r="36" spans="1:26" ht="60" customHeight="1">
      <c r="A36" s="362"/>
      <c r="B36" s="55">
        <v>31</v>
      </c>
      <c r="C36" s="322"/>
      <c r="D36" s="322"/>
      <c r="E36" s="322"/>
      <c r="F36" s="322"/>
      <c r="G36" s="54" t="s">
        <v>387</v>
      </c>
      <c r="H36" s="5">
        <v>92265972</v>
      </c>
      <c r="I36" s="54" t="s">
        <v>32</v>
      </c>
      <c r="J36" s="5" t="s">
        <v>110</v>
      </c>
      <c r="K36" s="16" t="s">
        <v>2</v>
      </c>
      <c r="L36" s="16">
        <v>1</v>
      </c>
      <c r="M36" s="31">
        <v>7.3</v>
      </c>
      <c r="N36" s="110"/>
      <c r="O36" s="167">
        <v>0.8</v>
      </c>
      <c r="P36" s="32"/>
      <c r="Q36" s="32"/>
      <c r="R36" s="32"/>
      <c r="S36" s="33"/>
      <c r="T36" s="25">
        <v>15.792999999999999</v>
      </c>
      <c r="U36" s="200">
        <f t="shared" si="0"/>
        <v>16.579999999999998</v>
      </c>
      <c r="V36" s="309" t="s">
        <v>295</v>
      </c>
      <c r="W36" s="5" t="s">
        <v>164</v>
      </c>
      <c r="X36" s="54" t="s">
        <v>162</v>
      </c>
      <c r="Y36" s="5" t="s">
        <v>163</v>
      </c>
      <c r="Z36" s="21" t="s">
        <v>473</v>
      </c>
    </row>
    <row r="37" spans="1:26" ht="60" customHeight="1">
      <c r="A37" s="362"/>
      <c r="B37" s="59">
        <v>32</v>
      </c>
      <c r="C37" s="322"/>
      <c r="D37" s="322"/>
      <c r="E37" s="322"/>
      <c r="F37" s="322"/>
      <c r="G37" s="54" t="s">
        <v>388</v>
      </c>
      <c r="H37" s="5" t="s">
        <v>495</v>
      </c>
      <c r="I37" s="54" t="s">
        <v>33</v>
      </c>
      <c r="J37" s="5" t="s">
        <v>111</v>
      </c>
      <c r="K37" s="16" t="s">
        <v>2</v>
      </c>
      <c r="L37" s="16">
        <v>1</v>
      </c>
      <c r="M37" s="31">
        <v>7.3</v>
      </c>
      <c r="N37" s="110"/>
      <c r="O37" s="167">
        <v>1.1000000000000001</v>
      </c>
      <c r="P37" s="32"/>
      <c r="Q37" s="32"/>
      <c r="R37" s="32"/>
      <c r="S37" s="33"/>
      <c r="T37" s="25">
        <v>7.2830000000000004</v>
      </c>
      <c r="U37" s="200">
        <f t="shared" si="0"/>
        <v>7.65</v>
      </c>
      <c r="V37" s="309" t="s">
        <v>295</v>
      </c>
      <c r="W37" s="5" t="s">
        <v>164</v>
      </c>
      <c r="X37" s="54" t="s">
        <v>162</v>
      </c>
      <c r="Y37" s="5" t="s">
        <v>163</v>
      </c>
      <c r="Z37" s="21" t="s">
        <v>473</v>
      </c>
    </row>
    <row r="38" spans="1:26" ht="60" customHeight="1">
      <c r="A38" s="362"/>
      <c r="B38" s="55">
        <v>33</v>
      </c>
      <c r="C38" s="322"/>
      <c r="D38" s="322"/>
      <c r="E38" s="322"/>
      <c r="F38" s="322"/>
      <c r="G38" s="54" t="s">
        <v>389</v>
      </c>
      <c r="H38" s="5">
        <v>92265875</v>
      </c>
      <c r="I38" s="54" t="s">
        <v>34</v>
      </c>
      <c r="J38" s="5" t="s">
        <v>112</v>
      </c>
      <c r="K38" s="16" t="s">
        <v>2</v>
      </c>
      <c r="L38" s="16">
        <v>1</v>
      </c>
      <c r="M38" s="31">
        <v>7.3</v>
      </c>
      <c r="N38" s="110"/>
      <c r="O38" s="167">
        <v>0.4</v>
      </c>
      <c r="P38" s="32"/>
      <c r="Q38" s="32"/>
      <c r="R38" s="32"/>
      <c r="S38" s="33"/>
      <c r="T38" s="25">
        <v>3.165</v>
      </c>
      <c r="U38" s="200">
        <f t="shared" si="0"/>
        <v>3.32</v>
      </c>
      <c r="V38" s="309" t="s">
        <v>295</v>
      </c>
      <c r="W38" s="5" t="s">
        <v>164</v>
      </c>
      <c r="X38" s="54" t="s">
        <v>162</v>
      </c>
      <c r="Y38" s="5" t="s">
        <v>163</v>
      </c>
      <c r="Z38" s="21" t="s">
        <v>473</v>
      </c>
    </row>
    <row r="39" spans="1:26" ht="60" customHeight="1">
      <c r="A39" s="362"/>
      <c r="B39" s="59">
        <v>34</v>
      </c>
      <c r="C39" s="322"/>
      <c r="D39" s="322"/>
      <c r="E39" s="322"/>
      <c r="F39" s="322"/>
      <c r="G39" s="54" t="s">
        <v>390</v>
      </c>
      <c r="H39" s="5">
        <v>95977892</v>
      </c>
      <c r="I39" s="54" t="s">
        <v>35</v>
      </c>
      <c r="J39" s="5" t="s">
        <v>113</v>
      </c>
      <c r="K39" s="16" t="s">
        <v>2</v>
      </c>
      <c r="L39" s="16">
        <v>1</v>
      </c>
      <c r="M39" s="31">
        <v>7.3</v>
      </c>
      <c r="N39" s="110"/>
      <c r="O39" s="167">
        <v>0.2</v>
      </c>
      <c r="P39" s="32"/>
      <c r="Q39" s="32"/>
      <c r="R39" s="32"/>
      <c r="S39" s="33"/>
      <c r="T39" s="25">
        <v>0.75</v>
      </c>
      <c r="U39" s="200">
        <f t="shared" si="0"/>
        <v>0.79</v>
      </c>
      <c r="V39" s="309" t="s">
        <v>295</v>
      </c>
      <c r="W39" s="5" t="s">
        <v>164</v>
      </c>
      <c r="X39" s="54" t="s">
        <v>162</v>
      </c>
      <c r="Y39" s="5" t="s">
        <v>163</v>
      </c>
      <c r="Z39" s="21" t="s">
        <v>473</v>
      </c>
    </row>
    <row r="40" spans="1:26" ht="60" customHeight="1">
      <c r="A40" s="362"/>
      <c r="B40" s="55">
        <v>35</v>
      </c>
      <c r="C40" s="322"/>
      <c r="D40" s="322"/>
      <c r="E40" s="322"/>
      <c r="F40" s="322"/>
      <c r="G40" s="54" t="s">
        <v>391</v>
      </c>
      <c r="H40" s="5">
        <v>83809830</v>
      </c>
      <c r="I40" s="54" t="s">
        <v>36</v>
      </c>
      <c r="J40" s="5" t="s">
        <v>114</v>
      </c>
      <c r="K40" s="16" t="s">
        <v>2</v>
      </c>
      <c r="L40" s="16">
        <v>1</v>
      </c>
      <c r="M40" s="31">
        <v>7.3</v>
      </c>
      <c r="N40" s="110"/>
      <c r="O40" s="167">
        <v>0.3</v>
      </c>
      <c r="P40" s="32"/>
      <c r="Q40" s="32"/>
      <c r="R40" s="32"/>
      <c r="S40" s="33"/>
      <c r="T40" s="25">
        <v>6.4550000000000001</v>
      </c>
      <c r="U40" s="200">
        <f t="shared" si="0"/>
        <v>6.78</v>
      </c>
      <c r="V40" s="309" t="s">
        <v>295</v>
      </c>
      <c r="W40" s="5" t="s">
        <v>164</v>
      </c>
      <c r="X40" s="54" t="s">
        <v>162</v>
      </c>
      <c r="Y40" s="5" t="s">
        <v>163</v>
      </c>
      <c r="Z40" s="21" t="s">
        <v>473</v>
      </c>
    </row>
    <row r="41" spans="1:26" ht="60" customHeight="1">
      <c r="A41" s="362"/>
      <c r="B41" s="59">
        <v>36</v>
      </c>
      <c r="C41" s="322"/>
      <c r="D41" s="322"/>
      <c r="E41" s="322"/>
      <c r="F41" s="322"/>
      <c r="G41" s="54" t="s">
        <v>392</v>
      </c>
      <c r="H41" s="5">
        <v>80886301</v>
      </c>
      <c r="I41" s="54" t="s">
        <v>37</v>
      </c>
      <c r="J41" s="5" t="s">
        <v>115</v>
      </c>
      <c r="K41" s="16" t="s">
        <v>2</v>
      </c>
      <c r="L41" s="16">
        <v>1</v>
      </c>
      <c r="M41" s="31">
        <v>7.3</v>
      </c>
      <c r="N41" s="110"/>
      <c r="O41" s="167">
        <v>0.6</v>
      </c>
      <c r="P41" s="32"/>
      <c r="Q41" s="32"/>
      <c r="R41" s="32"/>
      <c r="S41" s="33"/>
      <c r="T41" s="25">
        <v>4.3280000000000003</v>
      </c>
      <c r="U41" s="200">
        <f t="shared" si="0"/>
        <v>4.54</v>
      </c>
      <c r="V41" s="309" t="s">
        <v>295</v>
      </c>
      <c r="W41" s="5" t="s">
        <v>164</v>
      </c>
      <c r="X41" s="54" t="s">
        <v>162</v>
      </c>
      <c r="Y41" s="5" t="s">
        <v>163</v>
      </c>
      <c r="Z41" s="21" t="s">
        <v>473</v>
      </c>
    </row>
    <row r="42" spans="1:26" ht="60" customHeight="1">
      <c r="A42" s="362"/>
      <c r="B42" s="55">
        <v>37</v>
      </c>
      <c r="C42" s="322"/>
      <c r="D42" s="322"/>
      <c r="E42" s="322"/>
      <c r="F42" s="322"/>
      <c r="G42" s="54" t="s">
        <v>393</v>
      </c>
      <c r="H42" s="5">
        <v>81064025</v>
      </c>
      <c r="I42" s="54" t="s">
        <v>38</v>
      </c>
      <c r="J42" s="5" t="s">
        <v>116</v>
      </c>
      <c r="K42" s="16" t="s">
        <v>2</v>
      </c>
      <c r="L42" s="16">
        <v>1</v>
      </c>
      <c r="M42" s="31">
        <v>7.3</v>
      </c>
      <c r="N42" s="110"/>
      <c r="O42" s="167">
        <v>0.6</v>
      </c>
      <c r="P42" s="32"/>
      <c r="Q42" s="32"/>
      <c r="R42" s="32"/>
      <c r="S42" s="33"/>
      <c r="T42" s="25">
        <v>3.96</v>
      </c>
      <c r="U42" s="200">
        <f t="shared" si="0"/>
        <v>4.16</v>
      </c>
      <c r="V42" s="309" t="s">
        <v>295</v>
      </c>
      <c r="W42" s="5" t="s">
        <v>164</v>
      </c>
      <c r="X42" s="54" t="s">
        <v>162</v>
      </c>
      <c r="Y42" s="5" t="s">
        <v>163</v>
      </c>
      <c r="Z42" s="21" t="s">
        <v>473</v>
      </c>
    </row>
    <row r="43" spans="1:26" ht="60" customHeight="1">
      <c r="A43" s="362"/>
      <c r="B43" s="59">
        <v>38</v>
      </c>
      <c r="C43" s="322"/>
      <c r="D43" s="322"/>
      <c r="E43" s="322"/>
      <c r="F43" s="322"/>
      <c r="G43" s="54" t="s">
        <v>394</v>
      </c>
      <c r="H43" s="17">
        <v>80926860</v>
      </c>
      <c r="I43" s="54" t="s">
        <v>39</v>
      </c>
      <c r="J43" s="5" t="s">
        <v>117</v>
      </c>
      <c r="K43" s="16" t="s">
        <v>2</v>
      </c>
      <c r="L43" s="16">
        <v>1</v>
      </c>
      <c r="M43" s="31">
        <v>7.3</v>
      </c>
      <c r="N43" s="110"/>
      <c r="O43" s="167">
        <v>0.9</v>
      </c>
      <c r="P43" s="32"/>
      <c r="Q43" s="32"/>
      <c r="R43" s="32"/>
      <c r="S43" s="33"/>
      <c r="T43" s="25">
        <v>3.7919999999999998</v>
      </c>
      <c r="U43" s="200">
        <f t="shared" si="0"/>
        <v>3.98</v>
      </c>
      <c r="V43" s="309" t="s">
        <v>295</v>
      </c>
      <c r="W43" s="5" t="s">
        <v>164</v>
      </c>
      <c r="X43" s="54" t="s">
        <v>162</v>
      </c>
      <c r="Y43" s="5" t="s">
        <v>163</v>
      </c>
      <c r="Z43" s="21" t="s">
        <v>473</v>
      </c>
    </row>
    <row r="44" spans="1:26" ht="60" customHeight="1">
      <c r="A44" s="362"/>
      <c r="B44" s="55">
        <v>39</v>
      </c>
      <c r="C44" s="322"/>
      <c r="D44" s="322"/>
      <c r="E44" s="322"/>
      <c r="F44" s="322"/>
      <c r="G44" s="54" t="s">
        <v>395</v>
      </c>
      <c r="H44" s="5">
        <v>83809685</v>
      </c>
      <c r="I44" s="54" t="s">
        <v>40</v>
      </c>
      <c r="J44" s="5" t="s">
        <v>118</v>
      </c>
      <c r="K44" s="16" t="s">
        <v>2</v>
      </c>
      <c r="L44" s="16">
        <v>1</v>
      </c>
      <c r="M44" s="31">
        <v>7.3</v>
      </c>
      <c r="N44" s="110"/>
      <c r="O44" s="167">
        <v>1.1000000000000001</v>
      </c>
      <c r="P44" s="32"/>
      <c r="Q44" s="32"/>
      <c r="R44" s="32"/>
      <c r="S44" s="33"/>
      <c r="T44" s="25">
        <v>8.266</v>
      </c>
      <c r="U44" s="200">
        <f t="shared" si="0"/>
        <v>8.68</v>
      </c>
      <c r="V44" s="309" t="s">
        <v>295</v>
      </c>
      <c r="W44" s="5" t="s">
        <v>164</v>
      </c>
      <c r="X44" s="54" t="s">
        <v>162</v>
      </c>
      <c r="Y44" s="5" t="s">
        <v>163</v>
      </c>
      <c r="Z44" s="21" t="s">
        <v>473</v>
      </c>
    </row>
    <row r="45" spans="1:26" ht="60" customHeight="1">
      <c r="A45" s="362"/>
      <c r="B45" s="59">
        <v>40</v>
      </c>
      <c r="C45" s="322"/>
      <c r="D45" s="322"/>
      <c r="E45" s="322"/>
      <c r="F45" s="322"/>
      <c r="G45" s="54" t="s">
        <v>396</v>
      </c>
      <c r="H45" s="5">
        <v>83809825</v>
      </c>
      <c r="I45" s="54" t="s">
        <v>41</v>
      </c>
      <c r="J45" s="5" t="s">
        <v>119</v>
      </c>
      <c r="K45" s="16" t="s">
        <v>2</v>
      </c>
      <c r="L45" s="16">
        <v>1</v>
      </c>
      <c r="M45" s="31">
        <v>7.3</v>
      </c>
      <c r="N45" s="110"/>
      <c r="O45" s="167">
        <v>0.8</v>
      </c>
      <c r="P45" s="32"/>
      <c r="Q45" s="32"/>
      <c r="R45" s="32"/>
      <c r="S45" s="33"/>
      <c r="T45" s="25">
        <v>4.7640000000000002</v>
      </c>
      <c r="U45" s="200">
        <f t="shared" si="0"/>
        <v>5</v>
      </c>
      <c r="V45" s="309" t="s">
        <v>295</v>
      </c>
      <c r="W45" s="5" t="s">
        <v>164</v>
      </c>
      <c r="X45" s="54" t="s">
        <v>162</v>
      </c>
      <c r="Y45" s="5" t="s">
        <v>163</v>
      </c>
      <c r="Z45" s="21" t="s">
        <v>473</v>
      </c>
    </row>
    <row r="46" spans="1:26" ht="60" customHeight="1">
      <c r="A46" s="362"/>
      <c r="B46" s="55">
        <v>41</v>
      </c>
      <c r="C46" s="322"/>
      <c r="D46" s="322"/>
      <c r="E46" s="322"/>
      <c r="F46" s="322"/>
      <c r="G46" s="54" t="s">
        <v>397</v>
      </c>
      <c r="H46" s="5">
        <v>80239051</v>
      </c>
      <c r="I46" s="54" t="s">
        <v>42</v>
      </c>
      <c r="J46" s="5" t="s">
        <v>120</v>
      </c>
      <c r="K46" s="16" t="s">
        <v>2</v>
      </c>
      <c r="L46" s="16">
        <v>1</v>
      </c>
      <c r="M46" s="31">
        <v>7.3</v>
      </c>
      <c r="N46" s="110"/>
      <c r="O46" s="167">
        <v>0.4</v>
      </c>
      <c r="P46" s="32"/>
      <c r="Q46" s="32"/>
      <c r="R46" s="32"/>
      <c r="S46" s="33"/>
      <c r="T46" s="26">
        <v>5.2750000000000004</v>
      </c>
      <c r="U46" s="200">
        <f t="shared" si="0"/>
        <v>5.54</v>
      </c>
      <c r="V46" s="309" t="s">
        <v>295</v>
      </c>
      <c r="W46" s="5" t="s">
        <v>164</v>
      </c>
      <c r="X46" s="54" t="s">
        <v>162</v>
      </c>
      <c r="Y46" s="5" t="s">
        <v>163</v>
      </c>
      <c r="Z46" s="21" t="s">
        <v>473</v>
      </c>
    </row>
    <row r="47" spans="1:26" ht="60" customHeight="1">
      <c r="A47" s="363"/>
      <c r="B47" s="59">
        <v>42</v>
      </c>
      <c r="C47" s="360"/>
      <c r="D47" s="360"/>
      <c r="E47" s="360"/>
      <c r="F47" s="360"/>
      <c r="G47" s="54" t="s">
        <v>398</v>
      </c>
      <c r="H47" s="5">
        <v>60135093</v>
      </c>
      <c r="I47" s="54" t="s">
        <v>43</v>
      </c>
      <c r="J47" s="5" t="s">
        <v>121</v>
      </c>
      <c r="K47" s="16" t="s">
        <v>2</v>
      </c>
      <c r="L47" s="16">
        <v>1</v>
      </c>
      <c r="M47" s="31">
        <v>7.3</v>
      </c>
      <c r="N47" s="110"/>
      <c r="O47" s="167">
        <v>0.5</v>
      </c>
      <c r="P47" s="32"/>
      <c r="Q47" s="32"/>
      <c r="R47" s="32"/>
      <c r="S47" s="33"/>
      <c r="T47" s="25">
        <v>2.5609999999999999</v>
      </c>
      <c r="U47" s="200">
        <f t="shared" si="0"/>
        <v>2.69</v>
      </c>
      <c r="V47" s="309" t="s">
        <v>295</v>
      </c>
      <c r="W47" s="5" t="s">
        <v>164</v>
      </c>
      <c r="X47" s="54" t="s">
        <v>162</v>
      </c>
      <c r="Y47" s="5" t="s">
        <v>163</v>
      </c>
      <c r="Z47" s="21" t="s">
        <v>473</v>
      </c>
    </row>
    <row r="48" spans="1:26" ht="60" customHeight="1">
      <c r="A48" s="361" t="s">
        <v>328</v>
      </c>
      <c r="B48" s="55">
        <v>43</v>
      </c>
      <c r="C48" s="321" t="s">
        <v>301</v>
      </c>
      <c r="D48" s="321" t="s">
        <v>0</v>
      </c>
      <c r="E48" s="321" t="s">
        <v>348</v>
      </c>
      <c r="F48" s="321" t="s">
        <v>303</v>
      </c>
      <c r="G48" s="54" t="s">
        <v>399</v>
      </c>
      <c r="H48" s="17">
        <v>97046251</v>
      </c>
      <c r="I48" s="54" t="s">
        <v>44</v>
      </c>
      <c r="J48" s="5" t="s">
        <v>122</v>
      </c>
      <c r="K48" s="16" t="s">
        <v>2</v>
      </c>
      <c r="L48" s="16">
        <v>1</v>
      </c>
      <c r="M48" s="31">
        <v>7.3</v>
      </c>
      <c r="N48" s="110"/>
      <c r="O48" s="167">
        <v>0.4</v>
      </c>
      <c r="P48" s="32"/>
      <c r="Q48" s="32"/>
      <c r="R48" s="32"/>
      <c r="S48" s="33"/>
      <c r="T48" s="25">
        <v>3.2010000000000001</v>
      </c>
      <c r="U48" s="200">
        <f t="shared" si="0"/>
        <v>3.36</v>
      </c>
      <c r="V48" s="309" t="s">
        <v>295</v>
      </c>
      <c r="W48" s="5" t="s">
        <v>164</v>
      </c>
      <c r="X48" s="54" t="s">
        <v>162</v>
      </c>
      <c r="Y48" s="5" t="s">
        <v>163</v>
      </c>
      <c r="Z48" s="21" t="s">
        <v>473</v>
      </c>
    </row>
    <row r="49" spans="1:26" ht="60" customHeight="1">
      <c r="A49" s="362"/>
      <c r="B49" s="59">
        <v>44</v>
      </c>
      <c r="C49" s="322"/>
      <c r="D49" s="322"/>
      <c r="E49" s="322"/>
      <c r="F49" s="322"/>
      <c r="G49" s="54" t="s">
        <v>400</v>
      </c>
      <c r="H49" s="5">
        <v>80935409</v>
      </c>
      <c r="I49" s="54" t="s">
        <v>45</v>
      </c>
      <c r="J49" s="5" t="s">
        <v>123</v>
      </c>
      <c r="K49" s="16" t="s">
        <v>2</v>
      </c>
      <c r="L49" s="16">
        <v>1</v>
      </c>
      <c r="M49" s="31">
        <v>7.3</v>
      </c>
      <c r="N49" s="110"/>
      <c r="O49" s="167">
        <v>0.4</v>
      </c>
      <c r="P49" s="32"/>
      <c r="Q49" s="32"/>
      <c r="R49" s="32"/>
      <c r="S49" s="33"/>
      <c r="T49" s="25">
        <v>3.452</v>
      </c>
      <c r="U49" s="200">
        <f t="shared" si="0"/>
        <v>3.62</v>
      </c>
      <c r="V49" s="309" t="s">
        <v>295</v>
      </c>
      <c r="W49" s="5" t="s">
        <v>164</v>
      </c>
      <c r="X49" s="54" t="s">
        <v>162</v>
      </c>
      <c r="Y49" s="5" t="s">
        <v>163</v>
      </c>
      <c r="Z49" s="21" t="s">
        <v>473</v>
      </c>
    </row>
    <row r="50" spans="1:26" ht="60" customHeight="1">
      <c r="A50" s="362"/>
      <c r="B50" s="55">
        <v>45</v>
      </c>
      <c r="C50" s="322"/>
      <c r="D50" s="322"/>
      <c r="E50" s="322"/>
      <c r="F50" s="322"/>
      <c r="G50" s="54" t="s">
        <v>401</v>
      </c>
      <c r="H50" s="5">
        <v>83940267</v>
      </c>
      <c r="I50" s="54" t="s">
        <v>46</v>
      </c>
      <c r="J50" s="5" t="s">
        <v>124</v>
      </c>
      <c r="K50" s="16" t="s">
        <v>2</v>
      </c>
      <c r="L50" s="16">
        <v>1</v>
      </c>
      <c r="M50" s="31">
        <v>0.21</v>
      </c>
      <c r="N50" s="110"/>
      <c r="O50" s="167">
        <v>0.21</v>
      </c>
      <c r="P50" s="32"/>
      <c r="Q50" s="32"/>
      <c r="R50" s="32"/>
      <c r="S50" s="33"/>
      <c r="T50" s="25">
        <v>2.3380000000000001</v>
      </c>
      <c r="U50" s="200">
        <f t="shared" si="0"/>
        <v>2.4500000000000002</v>
      </c>
      <c r="V50" s="309" t="s">
        <v>295</v>
      </c>
      <c r="W50" s="5" t="s">
        <v>164</v>
      </c>
      <c r="X50" s="54" t="s">
        <v>162</v>
      </c>
      <c r="Y50" s="5" t="s">
        <v>163</v>
      </c>
      <c r="Z50" s="21" t="s">
        <v>473</v>
      </c>
    </row>
    <row r="51" spans="1:26" ht="60" customHeight="1">
      <c r="A51" s="362"/>
      <c r="B51" s="59">
        <v>46</v>
      </c>
      <c r="C51" s="322"/>
      <c r="D51" s="322"/>
      <c r="E51" s="322"/>
      <c r="F51" s="322"/>
      <c r="G51" s="54" t="s">
        <v>402</v>
      </c>
      <c r="H51" s="5">
        <v>70678484</v>
      </c>
      <c r="I51" s="54" t="s">
        <v>47</v>
      </c>
      <c r="J51" s="5" t="s">
        <v>125</v>
      </c>
      <c r="K51" s="16" t="s">
        <v>2</v>
      </c>
      <c r="L51" s="18">
        <v>1</v>
      </c>
      <c r="M51" s="31">
        <v>13.8</v>
      </c>
      <c r="N51" s="110"/>
      <c r="O51" s="167">
        <v>4.5</v>
      </c>
      <c r="P51" s="32"/>
      <c r="Q51" s="32"/>
      <c r="R51" s="32"/>
      <c r="S51" s="33"/>
      <c r="T51" s="25">
        <v>3.2810000000000001</v>
      </c>
      <c r="U51" s="200">
        <f t="shared" si="0"/>
        <v>3.45</v>
      </c>
      <c r="V51" s="309" t="s">
        <v>295</v>
      </c>
      <c r="W51" s="5" t="s">
        <v>164</v>
      </c>
      <c r="X51" s="54" t="s">
        <v>162</v>
      </c>
      <c r="Y51" s="5" t="s">
        <v>163</v>
      </c>
      <c r="Z51" s="21" t="s">
        <v>473</v>
      </c>
    </row>
    <row r="52" spans="1:26" ht="60" customHeight="1">
      <c r="A52" s="362"/>
      <c r="B52" s="55">
        <v>47</v>
      </c>
      <c r="C52" s="322"/>
      <c r="D52" s="322"/>
      <c r="E52" s="322"/>
      <c r="F52" s="322"/>
      <c r="G52" s="54" t="s">
        <v>403</v>
      </c>
      <c r="H52" s="5">
        <v>91079236</v>
      </c>
      <c r="I52" s="54" t="s">
        <v>48</v>
      </c>
      <c r="J52" s="5" t="s">
        <v>126</v>
      </c>
      <c r="K52" s="16" t="s">
        <v>2</v>
      </c>
      <c r="L52" s="16">
        <v>3</v>
      </c>
      <c r="M52" s="31">
        <v>0.8</v>
      </c>
      <c r="N52" s="110"/>
      <c r="O52" s="167">
        <v>0.8</v>
      </c>
      <c r="P52" s="32"/>
      <c r="Q52" s="32"/>
      <c r="R52" s="32"/>
      <c r="S52" s="33"/>
      <c r="T52" s="25">
        <v>4.7430000000000003</v>
      </c>
      <c r="U52" s="200">
        <f t="shared" si="0"/>
        <v>4.9800000000000004</v>
      </c>
      <c r="V52" s="309" t="s">
        <v>295</v>
      </c>
      <c r="W52" s="5" t="s">
        <v>164</v>
      </c>
      <c r="X52" s="54" t="s">
        <v>162</v>
      </c>
      <c r="Y52" s="5" t="s">
        <v>163</v>
      </c>
      <c r="Z52" s="21" t="s">
        <v>473</v>
      </c>
    </row>
    <row r="53" spans="1:26" ht="60" customHeight="1">
      <c r="A53" s="362"/>
      <c r="B53" s="59">
        <v>48</v>
      </c>
      <c r="C53" s="322"/>
      <c r="D53" s="322"/>
      <c r="E53" s="322"/>
      <c r="F53" s="322"/>
      <c r="G53" s="54" t="s">
        <v>404</v>
      </c>
      <c r="H53" s="17">
        <v>90316185</v>
      </c>
      <c r="I53" s="54" t="s">
        <v>49</v>
      </c>
      <c r="J53" s="5" t="s">
        <v>127</v>
      </c>
      <c r="K53" s="16" t="s">
        <v>2</v>
      </c>
      <c r="L53" s="16">
        <v>3</v>
      </c>
      <c r="M53" s="31">
        <v>40</v>
      </c>
      <c r="N53" s="110"/>
      <c r="O53" s="167">
        <v>1.7</v>
      </c>
      <c r="P53" s="32"/>
      <c r="Q53" s="32"/>
      <c r="R53" s="32"/>
      <c r="S53" s="33"/>
      <c r="T53" s="25">
        <v>9.8320000000000007</v>
      </c>
      <c r="U53" s="200">
        <f t="shared" si="0"/>
        <v>10.32</v>
      </c>
      <c r="V53" s="309" t="s">
        <v>295</v>
      </c>
      <c r="W53" s="5" t="s">
        <v>164</v>
      </c>
      <c r="X53" s="54" t="s">
        <v>162</v>
      </c>
      <c r="Y53" s="5" t="s">
        <v>163</v>
      </c>
      <c r="Z53" s="21" t="s">
        <v>473</v>
      </c>
    </row>
    <row r="54" spans="1:26" ht="60" customHeight="1">
      <c r="A54" s="362"/>
      <c r="B54" s="55">
        <v>49</v>
      </c>
      <c r="C54" s="322"/>
      <c r="D54" s="322"/>
      <c r="E54" s="322"/>
      <c r="F54" s="322"/>
      <c r="G54" s="54" t="s">
        <v>405</v>
      </c>
      <c r="H54" s="17">
        <v>90738635</v>
      </c>
      <c r="I54" s="54" t="s">
        <v>50</v>
      </c>
      <c r="J54" s="5" t="s">
        <v>128</v>
      </c>
      <c r="K54" s="16" t="s">
        <v>2</v>
      </c>
      <c r="L54" s="16">
        <v>3</v>
      </c>
      <c r="M54" s="31">
        <v>40</v>
      </c>
      <c r="N54" s="110"/>
      <c r="O54" s="167">
        <v>0.9</v>
      </c>
      <c r="P54" s="32"/>
      <c r="Q54" s="32"/>
      <c r="R54" s="32"/>
      <c r="S54" s="33"/>
      <c r="T54" s="25">
        <v>11.034000000000001</v>
      </c>
      <c r="U54" s="200">
        <f t="shared" si="0"/>
        <v>11.59</v>
      </c>
      <c r="V54" s="309" t="s">
        <v>295</v>
      </c>
      <c r="W54" s="5" t="s">
        <v>164</v>
      </c>
      <c r="X54" s="54" t="s">
        <v>162</v>
      </c>
      <c r="Y54" s="5" t="s">
        <v>163</v>
      </c>
      <c r="Z54" s="21" t="s">
        <v>473</v>
      </c>
    </row>
    <row r="55" spans="1:26" ht="60" customHeight="1">
      <c r="A55" s="362"/>
      <c r="B55" s="59">
        <v>50</v>
      </c>
      <c r="C55" s="322"/>
      <c r="D55" s="322"/>
      <c r="E55" s="322"/>
      <c r="F55" s="322"/>
      <c r="G55" s="54" t="s">
        <v>406</v>
      </c>
      <c r="H55" s="17">
        <v>75203530</v>
      </c>
      <c r="I55" s="54" t="s">
        <v>51</v>
      </c>
      <c r="J55" s="5" t="s">
        <v>129</v>
      </c>
      <c r="K55" s="16" t="s">
        <v>2</v>
      </c>
      <c r="L55" s="16">
        <v>3</v>
      </c>
      <c r="M55" s="31">
        <v>40</v>
      </c>
      <c r="N55" s="110"/>
      <c r="O55" s="167">
        <v>1.7</v>
      </c>
      <c r="P55" s="32"/>
      <c r="Q55" s="32"/>
      <c r="R55" s="32"/>
      <c r="S55" s="33"/>
      <c r="T55" s="25">
        <v>19.913</v>
      </c>
      <c r="U55" s="200">
        <f t="shared" si="0"/>
        <v>20.91</v>
      </c>
      <c r="V55" s="309" t="s">
        <v>295</v>
      </c>
      <c r="W55" s="5" t="s">
        <v>164</v>
      </c>
      <c r="X55" s="54" t="s">
        <v>162</v>
      </c>
      <c r="Y55" s="5" t="s">
        <v>163</v>
      </c>
      <c r="Z55" s="21" t="s">
        <v>473</v>
      </c>
    </row>
    <row r="56" spans="1:26" ht="60" customHeight="1">
      <c r="A56" s="362"/>
      <c r="B56" s="55">
        <v>51</v>
      </c>
      <c r="C56" s="322"/>
      <c r="D56" s="322"/>
      <c r="E56" s="322"/>
      <c r="F56" s="322"/>
      <c r="G56" s="54" t="s">
        <v>407</v>
      </c>
      <c r="H56" s="17">
        <v>91273593</v>
      </c>
      <c r="I56" s="54" t="s">
        <v>52</v>
      </c>
      <c r="J56" s="5" t="s">
        <v>130</v>
      </c>
      <c r="K56" s="16" t="s">
        <v>2</v>
      </c>
      <c r="L56" s="16">
        <v>3</v>
      </c>
      <c r="M56" s="31">
        <v>40</v>
      </c>
      <c r="N56" s="110"/>
      <c r="O56" s="167">
        <v>0.7</v>
      </c>
      <c r="P56" s="32"/>
      <c r="Q56" s="32"/>
      <c r="R56" s="32"/>
      <c r="S56" s="33"/>
      <c r="T56" s="25">
        <v>3.01</v>
      </c>
      <c r="U56" s="200">
        <f t="shared" si="0"/>
        <v>3.16</v>
      </c>
      <c r="V56" s="309" t="s">
        <v>295</v>
      </c>
      <c r="W56" s="5" t="s">
        <v>164</v>
      </c>
      <c r="X56" s="54" t="s">
        <v>162</v>
      </c>
      <c r="Y56" s="5" t="s">
        <v>163</v>
      </c>
      <c r="Z56" s="21" t="s">
        <v>473</v>
      </c>
    </row>
    <row r="57" spans="1:26" ht="60" customHeight="1">
      <c r="A57" s="362"/>
      <c r="B57" s="59">
        <v>52</v>
      </c>
      <c r="C57" s="322"/>
      <c r="D57" s="322"/>
      <c r="E57" s="322"/>
      <c r="F57" s="322"/>
      <c r="G57" s="54" t="s">
        <v>408</v>
      </c>
      <c r="H57" s="17">
        <v>91160271</v>
      </c>
      <c r="I57" s="54" t="s">
        <v>53</v>
      </c>
      <c r="J57" s="5" t="s">
        <v>131</v>
      </c>
      <c r="K57" s="16" t="s">
        <v>2</v>
      </c>
      <c r="L57" s="16">
        <v>3</v>
      </c>
      <c r="M57" s="31">
        <v>40</v>
      </c>
      <c r="N57" s="110"/>
      <c r="O57" s="167">
        <v>1.3</v>
      </c>
      <c r="P57" s="32"/>
      <c r="Q57" s="32"/>
      <c r="R57" s="32"/>
      <c r="S57" s="33"/>
      <c r="T57" s="25">
        <v>8.6319999999999997</v>
      </c>
      <c r="U57" s="200">
        <f t="shared" si="0"/>
        <v>9.06</v>
      </c>
      <c r="V57" s="309" t="s">
        <v>295</v>
      </c>
      <c r="W57" s="5" t="s">
        <v>164</v>
      </c>
      <c r="X57" s="54" t="s">
        <v>162</v>
      </c>
      <c r="Y57" s="5" t="s">
        <v>163</v>
      </c>
      <c r="Z57" s="21" t="s">
        <v>473</v>
      </c>
    </row>
    <row r="58" spans="1:26" ht="60" customHeight="1">
      <c r="A58" s="362"/>
      <c r="B58" s="55">
        <v>53</v>
      </c>
      <c r="C58" s="322"/>
      <c r="D58" s="322"/>
      <c r="E58" s="322"/>
      <c r="F58" s="322"/>
      <c r="G58" s="54" t="s">
        <v>409</v>
      </c>
      <c r="H58" s="17" t="s">
        <v>496</v>
      </c>
      <c r="I58" s="54" t="s">
        <v>54</v>
      </c>
      <c r="J58" s="5" t="s">
        <v>132</v>
      </c>
      <c r="K58" s="16" t="s">
        <v>2</v>
      </c>
      <c r="L58" s="16">
        <v>3</v>
      </c>
      <c r="M58" s="31">
        <v>40</v>
      </c>
      <c r="N58" s="110"/>
      <c r="O58" s="167">
        <v>2</v>
      </c>
      <c r="P58" s="32"/>
      <c r="Q58" s="32"/>
      <c r="R58" s="32"/>
      <c r="S58" s="33"/>
      <c r="T58" s="25">
        <v>13.856999999999999</v>
      </c>
      <c r="U58" s="200">
        <f t="shared" si="0"/>
        <v>14.55</v>
      </c>
      <c r="V58" s="309" t="s">
        <v>295</v>
      </c>
      <c r="W58" s="5" t="s">
        <v>164</v>
      </c>
      <c r="X58" s="54" t="s">
        <v>162</v>
      </c>
      <c r="Y58" s="5" t="s">
        <v>163</v>
      </c>
      <c r="Z58" s="21" t="s">
        <v>473</v>
      </c>
    </row>
    <row r="59" spans="1:26" ht="60" customHeight="1">
      <c r="A59" s="362"/>
      <c r="B59" s="59">
        <v>54</v>
      </c>
      <c r="C59" s="322"/>
      <c r="D59" s="322"/>
      <c r="E59" s="322"/>
      <c r="F59" s="322"/>
      <c r="G59" s="54" t="s">
        <v>410</v>
      </c>
      <c r="H59" s="17" t="s">
        <v>497</v>
      </c>
      <c r="I59" s="54" t="s">
        <v>55</v>
      </c>
      <c r="J59" s="5" t="s">
        <v>133</v>
      </c>
      <c r="K59" s="16" t="s">
        <v>2</v>
      </c>
      <c r="L59" s="16">
        <v>3</v>
      </c>
      <c r="M59" s="31">
        <v>40</v>
      </c>
      <c r="N59" s="110"/>
      <c r="O59" s="167">
        <v>0.9</v>
      </c>
      <c r="P59" s="32"/>
      <c r="Q59" s="32"/>
      <c r="R59" s="32"/>
      <c r="S59" s="33"/>
      <c r="T59" s="25">
        <v>4.7169999999999996</v>
      </c>
      <c r="U59" s="200">
        <f t="shared" si="0"/>
        <v>4.95</v>
      </c>
      <c r="V59" s="309" t="s">
        <v>295</v>
      </c>
      <c r="W59" s="5" t="s">
        <v>164</v>
      </c>
      <c r="X59" s="54" t="s">
        <v>162</v>
      </c>
      <c r="Y59" s="5" t="s">
        <v>163</v>
      </c>
      <c r="Z59" s="21" t="s">
        <v>473</v>
      </c>
    </row>
    <row r="60" spans="1:26" ht="60" customHeight="1">
      <c r="A60" s="362"/>
      <c r="B60" s="55">
        <v>55</v>
      </c>
      <c r="C60" s="322"/>
      <c r="D60" s="322"/>
      <c r="E60" s="322"/>
      <c r="F60" s="322"/>
      <c r="G60" s="54" t="s">
        <v>411</v>
      </c>
      <c r="H60" s="17">
        <v>40580823</v>
      </c>
      <c r="I60" s="54" t="s">
        <v>56</v>
      </c>
      <c r="J60" s="5" t="s">
        <v>134</v>
      </c>
      <c r="K60" s="16" t="s">
        <v>2</v>
      </c>
      <c r="L60" s="16">
        <v>3</v>
      </c>
      <c r="M60" s="31">
        <v>40</v>
      </c>
      <c r="N60" s="110"/>
      <c r="O60" s="167">
        <v>1.7</v>
      </c>
      <c r="P60" s="32"/>
      <c r="Q60" s="32"/>
      <c r="R60" s="32"/>
      <c r="S60" s="33"/>
      <c r="T60" s="25">
        <v>7.7009999999999996</v>
      </c>
      <c r="U60" s="200">
        <f t="shared" si="0"/>
        <v>8.09</v>
      </c>
      <c r="V60" s="309" t="s">
        <v>295</v>
      </c>
      <c r="W60" s="5" t="s">
        <v>164</v>
      </c>
      <c r="X60" s="54" t="s">
        <v>162</v>
      </c>
      <c r="Y60" s="5" t="s">
        <v>163</v>
      </c>
      <c r="Z60" s="21" t="s">
        <v>473</v>
      </c>
    </row>
    <row r="61" spans="1:26" ht="60" customHeight="1">
      <c r="A61" s="362"/>
      <c r="B61" s="59">
        <v>56</v>
      </c>
      <c r="C61" s="322"/>
      <c r="D61" s="322"/>
      <c r="E61" s="322"/>
      <c r="F61" s="322"/>
      <c r="G61" s="54" t="s">
        <v>412</v>
      </c>
      <c r="H61" s="17">
        <v>40580736</v>
      </c>
      <c r="I61" s="54" t="s">
        <v>57</v>
      </c>
      <c r="J61" s="5" t="s">
        <v>135</v>
      </c>
      <c r="K61" s="16" t="s">
        <v>2</v>
      </c>
      <c r="L61" s="16">
        <v>3</v>
      </c>
      <c r="M61" s="31">
        <v>40</v>
      </c>
      <c r="N61" s="110"/>
      <c r="O61" s="167">
        <v>2</v>
      </c>
      <c r="P61" s="32"/>
      <c r="Q61" s="32"/>
      <c r="R61" s="32"/>
      <c r="S61" s="33"/>
      <c r="T61" s="25">
        <v>7.399</v>
      </c>
      <c r="U61" s="200">
        <f t="shared" si="0"/>
        <v>7.77</v>
      </c>
      <c r="V61" s="309" t="s">
        <v>295</v>
      </c>
      <c r="W61" s="5" t="s">
        <v>164</v>
      </c>
      <c r="X61" s="54" t="s">
        <v>162</v>
      </c>
      <c r="Y61" s="5" t="s">
        <v>163</v>
      </c>
      <c r="Z61" s="21" t="s">
        <v>473</v>
      </c>
    </row>
    <row r="62" spans="1:26" ht="60" customHeight="1">
      <c r="A62" s="362"/>
      <c r="B62" s="55">
        <v>57</v>
      </c>
      <c r="C62" s="322"/>
      <c r="D62" s="322"/>
      <c r="E62" s="322"/>
      <c r="F62" s="322"/>
      <c r="G62" s="54" t="s">
        <v>413</v>
      </c>
      <c r="H62" s="17">
        <v>40580821</v>
      </c>
      <c r="I62" s="54" t="s">
        <v>58</v>
      </c>
      <c r="J62" s="5" t="s">
        <v>136</v>
      </c>
      <c r="K62" s="16" t="s">
        <v>2</v>
      </c>
      <c r="L62" s="16">
        <v>3</v>
      </c>
      <c r="M62" s="31">
        <v>40</v>
      </c>
      <c r="N62" s="110"/>
      <c r="O62" s="167">
        <v>1.9</v>
      </c>
      <c r="P62" s="32"/>
      <c r="Q62" s="32"/>
      <c r="R62" s="32"/>
      <c r="S62" s="33"/>
      <c r="T62" s="25">
        <v>8.3819999999999997</v>
      </c>
      <c r="U62" s="200">
        <f t="shared" si="0"/>
        <v>8.8000000000000007</v>
      </c>
      <c r="V62" s="309" t="s">
        <v>295</v>
      </c>
      <c r="W62" s="5" t="s">
        <v>164</v>
      </c>
      <c r="X62" s="54" t="s">
        <v>162</v>
      </c>
      <c r="Y62" s="5" t="s">
        <v>163</v>
      </c>
      <c r="Z62" s="21" t="s">
        <v>473</v>
      </c>
    </row>
    <row r="63" spans="1:26" ht="60" customHeight="1">
      <c r="A63" s="362"/>
      <c r="B63" s="59">
        <v>58</v>
      </c>
      <c r="C63" s="322"/>
      <c r="D63" s="322"/>
      <c r="E63" s="322"/>
      <c r="F63" s="322"/>
      <c r="G63" s="54" t="s">
        <v>414</v>
      </c>
      <c r="H63" s="17">
        <v>40580735</v>
      </c>
      <c r="I63" s="54" t="s">
        <v>59</v>
      </c>
      <c r="J63" s="5" t="s">
        <v>137</v>
      </c>
      <c r="K63" s="16" t="s">
        <v>2</v>
      </c>
      <c r="L63" s="16">
        <v>3</v>
      </c>
      <c r="M63" s="31">
        <v>40</v>
      </c>
      <c r="N63" s="110"/>
      <c r="O63" s="167">
        <v>4.0999999999999996</v>
      </c>
      <c r="P63" s="32"/>
      <c r="Q63" s="32"/>
      <c r="R63" s="32"/>
      <c r="S63" s="33"/>
      <c r="T63" s="25">
        <v>20.356999999999999</v>
      </c>
      <c r="U63" s="200">
        <f t="shared" si="0"/>
        <v>21.37</v>
      </c>
      <c r="V63" s="309" t="s">
        <v>295</v>
      </c>
      <c r="W63" s="5" t="s">
        <v>164</v>
      </c>
      <c r="X63" s="54" t="s">
        <v>162</v>
      </c>
      <c r="Y63" s="5" t="s">
        <v>163</v>
      </c>
      <c r="Z63" s="21" t="s">
        <v>473</v>
      </c>
    </row>
    <row r="64" spans="1:26" ht="60" customHeight="1">
      <c r="A64" s="362"/>
      <c r="B64" s="55">
        <v>59</v>
      </c>
      <c r="C64" s="322"/>
      <c r="D64" s="322"/>
      <c r="E64" s="322"/>
      <c r="F64" s="322"/>
      <c r="G64" s="54" t="s">
        <v>415</v>
      </c>
      <c r="H64" s="17">
        <v>40580871</v>
      </c>
      <c r="I64" s="54" t="s">
        <v>60</v>
      </c>
      <c r="J64" s="5" t="s">
        <v>138</v>
      </c>
      <c r="K64" s="16" t="s">
        <v>2</v>
      </c>
      <c r="L64" s="16">
        <v>3</v>
      </c>
      <c r="M64" s="31">
        <v>40</v>
      </c>
      <c r="N64" s="110"/>
      <c r="O64" s="167">
        <v>2.5</v>
      </c>
      <c r="P64" s="32"/>
      <c r="Q64" s="32"/>
      <c r="R64" s="32"/>
      <c r="S64" s="33"/>
      <c r="T64" s="25">
        <v>15.768000000000001</v>
      </c>
      <c r="U64" s="200">
        <f t="shared" si="0"/>
        <v>16.559999999999999</v>
      </c>
      <c r="V64" s="309" t="s">
        <v>295</v>
      </c>
      <c r="W64" s="5" t="s">
        <v>164</v>
      </c>
      <c r="X64" s="54" t="s">
        <v>162</v>
      </c>
      <c r="Y64" s="5" t="s">
        <v>163</v>
      </c>
      <c r="Z64" s="21" t="s">
        <v>473</v>
      </c>
    </row>
    <row r="65" spans="1:112" ht="60" customHeight="1">
      <c r="A65" s="362"/>
      <c r="B65" s="59">
        <v>60</v>
      </c>
      <c r="C65" s="322"/>
      <c r="D65" s="322"/>
      <c r="E65" s="322"/>
      <c r="F65" s="322"/>
      <c r="G65" s="54" t="s">
        <v>416</v>
      </c>
      <c r="H65" s="17">
        <v>40580726</v>
      </c>
      <c r="I65" s="54" t="s">
        <v>61</v>
      </c>
      <c r="J65" s="5" t="s">
        <v>139</v>
      </c>
      <c r="K65" s="16" t="s">
        <v>2</v>
      </c>
      <c r="L65" s="16">
        <v>3</v>
      </c>
      <c r="M65" s="31">
        <v>40</v>
      </c>
      <c r="N65" s="110"/>
      <c r="O65" s="167">
        <v>1.2</v>
      </c>
      <c r="P65" s="32"/>
      <c r="Q65" s="32"/>
      <c r="R65" s="32"/>
      <c r="S65" s="33"/>
      <c r="T65" s="25">
        <v>5.8879999999999999</v>
      </c>
      <c r="U65" s="200">
        <f t="shared" si="0"/>
        <v>6.18</v>
      </c>
      <c r="V65" s="309" t="s">
        <v>295</v>
      </c>
      <c r="W65" s="5" t="s">
        <v>164</v>
      </c>
      <c r="X65" s="54" t="s">
        <v>162</v>
      </c>
      <c r="Y65" s="5" t="s">
        <v>163</v>
      </c>
      <c r="Z65" s="21" t="s">
        <v>473</v>
      </c>
    </row>
    <row r="66" spans="1:112" ht="60" customHeight="1">
      <c r="A66" s="362"/>
      <c r="B66" s="55">
        <v>61</v>
      </c>
      <c r="C66" s="322"/>
      <c r="D66" s="322"/>
      <c r="E66" s="322"/>
      <c r="F66" s="322"/>
      <c r="G66" s="54" t="s">
        <v>417</v>
      </c>
      <c r="H66" s="17">
        <v>40580824</v>
      </c>
      <c r="I66" s="54" t="s">
        <v>62</v>
      </c>
      <c r="J66" s="5" t="s">
        <v>140</v>
      </c>
      <c r="K66" s="16" t="s">
        <v>2</v>
      </c>
      <c r="L66" s="16">
        <v>3</v>
      </c>
      <c r="M66" s="31">
        <v>40</v>
      </c>
      <c r="N66" s="110"/>
      <c r="O66" s="167">
        <v>1.3</v>
      </c>
      <c r="P66" s="32"/>
      <c r="Q66" s="32"/>
      <c r="R66" s="32"/>
      <c r="S66" s="33"/>
      <c r="T66" s="25">
        <v>7.7460000000000004</v>
      </c>
      <c r="U66" s="200">
        <f t="shared" si="0"/>
        <v>8.1300000000000008</v>
      </c>
      <c r="V66" s="309" t="s">
        <v>295</v>
      </c>
      <c r="W66" s="5" t="s">
        <v>164</v>
      </c>
      <c r="X66" s="54" t="s">
        <v>162</v>
      </c>
      <c r="Y66" s="5" t="s">
        <v>163</v>
      </c>
      <c r="Z66" s="21" t="s">
        <v>473</v>
      </c>
    </row>
    <row r="67" spans="1:112" ht="60" customHeight="1">
      <c r="A67" s="362"/>
      <c r="B67" s="59">
        <v>62</v>
      </c>
      <c r="C67" s="322"/>
      <c r="D67" s="322"/>
      <c r="E67" s="322"/>
      <c r="F67" s="322"/>
      <c r="G67" s="54" t="s">
        <v>418</v>
      </c>
      <c r="H67" s="17">
        <v>67467123</v>
      </c>
      <c r="I67" s="54" t="s">
        <v>63</v>
      </c>
      <c r="J67" s="5" t="s">
        <v>141</v>
      </c>
      <c r="K67" s="16" t="s">
        <v>2</v>
      </c>
      <c r="L67" s="16">
        <v>1</v>
      </c>
      <c r="M67" s="31">
        <v>40</v>
      </c>
      <c r="N67" s="110"/>
      <c r="O67" s="167">
        <v>0.6</v>
      </c>
      <c r="P67" s="32"/>
      <c r="Q67" s="32"/>
      <c r="R67" s="32"/>
      <c r="S67" s="33"/>
      <c r="T67" s="25">
        <v>3.8919999999999999</v>
      </c>
      <c r="U67" s="200">
        <f t="shared" si="0"/>
        <v>4.09</v>
      </c>
      <c r="V67" s="309" t="s">
        <v>295</v>
      </c>
      <c r="W67" s="5" t="s">
        <v>164</v>
      </c>
      <c r="X67" s="54" t="s">
        <v>162</v>
      </c>
      <c r="Y67" s="5" t="s">
        <v>163</v>
      </c>
      <c r="Z67" s="21" t="s">
        <v>473</v>
      </c>
    </row>
    <row r="68" spans="1:112" ht="60" customHeight="1">
      <c r="A68" s="362"/>
      <c r="B68" s="55">
        <v>63</v>
      </c>
      <c r="C68" s="322"/>
      <c r="D68" s="322"/>
      <c r="E68" s="322"/>
      <c r="F68" s="322"/>
      <c r="G68" s="54" t="s">
        <v>419</v>
      </c>
      <c r="H68" s="17">
        <v>40580728</v>
      </c>
      <c r="I68" s="54" t="s">
        <v>64</v>
      </c>
      <c r="J68" s="5" t="s">
        <v>142</v>
      </c>
      <c r="K68" s="16" t="s">
        <v>2</v>
      </c>
      <c r="L68" s="16">
        <v>3</v>
      </c>
      <c r="M68" s="31">
        <v>40</v>
      </c>
      <c r="N68" s="110"/>
      <c r="O68" s="167">
        <v>1.3</v>
      </c>
      <c r="P68" s="32"/>
      <c r="Q68" s="32"/>
      <c r="R68" s="32"/>
      <c r="S68" s="33"/>
      <c r="T68" s="25">
        <v>27.364000000000001</v>
      </c>
      <c r="U68" s="200">
        <f t="shared" si="0"/>
        <v>28.73</v>
      </c>
      <c r="V68" s="309" t="s">
        <v>295</v>
      </c>
      <c r="W68" s="5" t="s">
        <v>164</v>
      </c>
      <c r="X68" s="54" t="s">
        <v>162</v>
      </c>
      <c r="Y68" s="5" t="s">
        <v>163</v>
      </c>
      <c r="Z68" s="21" t="s">
        <v>473</v>
      </c>
    </row>
    <row r="69" spans="1:112" ht="60" customHeight="1">
      <c r="A69" s="362"/>
      <c r="B69" s="59">
        <v>64</v>
      </c>
      <c r="C69" s="322"/>
      <c r="D69" s="322"/>
      <c r="E69" s="322"/>
      <c r="F69" s="322"/>
      <c r="G69" s="54" t="s">
        <v>420</v>
      </c>
      <c r="H69" s="17">
        <v>40580727</v>
      </c>
      <c r="I69" s="54" t="s">
        <v>65</v>
      </c>
      <c r="J69" s="5" t="s">
        <v>143</v>
      </c>
      <c r="K69" s="16" t="s">
        <v>2</v>
      </c>
      <c r="L69" s="16">
        <v>3</v>
      </c>
      <c r="M69" s="31">
        <v>40</v>
      </c>
      <c r="N69" s="110"/>
      <c r="O69" s="167">
        <v>2</v>
      </c>
      <c r="P69" s="32"/>
      <c r="Q69" s="32"/>
      <c r="R69" s="32"/>
      <c r="S69" s="33"/>
      <c r="T69" s="25">
        <v>10.218</v>
      </c>
      <c r="U69" s="200">
        <f t="shared" si="0"/>
        <v>10.73</v>
      </c>
      <c r="V69" s="309" t="s">
        <v>295</v>
      </c>
      <c r="W69" s="5" t="s">
        <v>164</v>
      </c>
      <c r="X69" s="54" t="s">
        <v>162</v>
      </c>
      <c r="Y69" s="5" t="s">
        <v>163</v>
      </c>
      <c r="Z69" s="21" t="s">
        <v>473</v>
      </c>
    </row>
    <row r="70" spans="1:112" ht="60" customHeight="1">
      <c r="A70" s="362"/>
      <c r="B70" s="55">
        <v>65</v>
      </c>
      <c r="C70" s="322"/>
      <c r="D70" s="322"/>
      <c r="E70" s="322"/>
      <c r="F70" s="322"/>
      <c r="G70" s="153" t="s">
        <v>421</v>
      </c>
      <c r="H70" s="274">
        <v>68654513</v>
      </c>
      <c r="I70" s="153" t="s">
        <v>66</v>
      </c>
      <c r="J70" s="154" t="s">
        <v>144</v>
      </c>
      <c r="K70" s="156" t="s">
        <v>2</v>
      </c>
      <c r="L70" s="156">
        <v>3</v>
      </c>
      <c r="M70" s="157">
        <v>40</v>
      </c>
      <c r="N70" s="158"/>
      <c r="O70" s="169">
        <v>3.8</v>
      </c>
      <c r="P70" s="159"/>
      <c r="Q70" s="159"/>
      <c r="R70" s="159"/>
      <c r="S70" s="160"/>
      <c r="T70" s="161">
        <v>18.247</v>
      </c>
      <c r="U70" s="200">
        <f t="shared" si="0"/>
        <v>19.16</v>
      </c>
      <c r="V70" s="311" t="s">
        <v>295</v>
      </c>
      <c r="W70" s="154" t="s">
        <v>164</v>
      </c>
      <c r="X70" s="153" t="s">
        <v>162</v>
      </c>
      <c r="Y70" s="154" t="s">
        <v>163</v>
      </c>
      <c r="Z70" s="155" t="s">
        <v>473</v>
      </c>
    </row>
    <row r="71" spans="1:112" s="10" customFormat="1" ht="60" customHeight="1" thickBot="1">
      <c r="A71" s="368" t="s">
        <v>328</v>
      </c>
      <c r="B71" s="59">
        <v>66</v>
      </c>
      <c r="C71" s="370" t="s">
        <v>301</v>
      </c>
      <c r="D71" s="370" t="s">
        <v>0</v>
      </c>
      <c r="E71" s="370" t="s">
        <v>348</v>
      </c>
      <c r="F71" s="370" t="s">
        <v>303</v>
      </c>
      <c r="G71" s="100" t="s">
        <v>422</v>
      </c>
      <c r="H71" s="17">
        <v>90224689</v>
      </c>
      <c r="I71" s="188" t="s">
        <v>67</v>
      </c>
      <c r="J71" s="59" t="s">
        <v>145</v>
      </c>
      <c r="K71" s="70" t="s">
        <v>2</v>
      </c>
      <c r="L71" s="70">
        <v>3</v>
      </c>
      <c r="M71" s="109">
        <v>40</v>
      </c>
      <c r="N71" s="110"/>
      <c r="O71" s="111">
        <v>0.8</v>
      </c>
      <c r="P71" s="111"/>
      <c r="Q71" s="111"/>
      <c r="R71" s="111"/>
      <c r="S71" s="112"/>
      <c r="T71" s="197">
        <v>10.803000000000001</v>
      </c>
      <c r="U71" s="200">
        <f t="shared" ref="U71:U82" si="1">ROUND(T71*105%,2)</f>
        <v>11.34</v>
      </c>
      <c r="V71" s="309" t="s">
        <v>295</v>
      </c>
      <c r="W71" s="59" t="s">
        <v>164</v>
      </c>
      <c r="X71" s="188" t="s">
        <v>162</v>
      </c>
      <c r="Y71" s="59" t="s">
        <v>163</v>
      </c>
      <c r="Z71" s="189" t="s">
        <v>473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</row>
    <row r="72" spans="1:112" ht="60" customHeight="1">
      <c r="A72" s="368"/>
      <c r="B72" s="55">
        <v>67</v>
      </c>
      <c r="C72" s="371"/>
      <c r="D72" s="371"/>
      <c r="E72" s="371"/>
      <c r="F72" s="371"/>
      <c r="G72" s="100" t="s">
        <v>423</v>
      </c>
      <c r="H72" s="17">
        <v>67467108</v>
      </c>
      <c r="I72" s="188" t="s">
        <v>68</v>
      </c>
      <c r="J72" s="59" t="s">
        <v>146</v>
      </c>
      <c r="K72" s="70" t="s">
        <v>2</v>
      </c>
      <c r="L72" s="70">
        <v>1</v>
      </c>
      <c r="M72" s="109">
        <v>40</v>
      </c>
      <c r="N72" s="110"/>
      <c r="O72" s="111">
        <v>0.6</v>
      </c>
      <c r="P72" s="111"/>
      <c r="Q72" s="111"/>
      <c r="R72" s="111"/>
      <c r="S72" s="112"/>
      <c r="T72" s="197">
        <v>3.2690000000000001</v>
      </c>
      <c r="U72" s="200">
        <f t="shared" si="1"/>
        <v>3.43</v>
      </c>
      <c r="V72" s="309" t="s">
        <v>295</v>
      </c>
      <c r="W72" s="59" t="s">
        <v>164</v>
      </c>
      <c r="X72" s="188" t="s">
        <v>162</v>
      </c>
      <c r="Y72" s="59" t="s">
        <v>163</v>
      </c>
      <c r="Z72" s="189" t="s">
        <v>473</v>
      </c>
    </row>
    <row r="73" spans="1:112" ht="60" customHeight="1">
      <c r="A73" s="368"/>
      <c r="B73" s="59">
        <v>68</v>
      </c>
      <c r="C73" s="371"/>
      <c r="D73" s="371"/>
      <c r="E73" s="371"/>
      <c r="F73" s="371"/>
      <c r="G73" s="100" t="s">
        <v>424</v>
      </c>
      <c r="H73" s="17">
        <v>90408831</v>
      </c>
      <c r="I73" s="188" t="s">
        <v>69</v>
      </c>
      <c r="J73" s="59" t="s">
        <v>147</v>
      </c>
      <c r="K73" s="70" t="s">
        <v>2</v>
      </c>
      <c r="L73" s="70">
        <v>3</v>
      </c>
      <c r="M73" s="109">
        <v>40</v>
      </c>
      <c r="N73" s="110"/>
      <c r="O73" s="111">
        <v>0.5</v>
      </c>
      <c r="P73" s="111"/>
      <c r="Q73" s="111"/>
      <c r="R73" s="111"/>
      <c r="S73" s="112"/>
      <c r="T73" s="197">
        <v>4.3899999999999997</v>
      </c>
      <c r="U73" s="200">
        <f t="shared" si="1"/>
        <v>4.6100000000000003</v>
      </c>
      <c r="V73" s="309" t="s">
        <v>295</v>
      </c>
      <c r="W73" s="59" t="s">
        <v>164</v>
      </c>
      <c r="X73" s="188" t="s">
        <v>162</v>
      </c>
      <c r="Y73" s="59" t="s">
        <v>163</v>
      </c>
      <c r="Z73" s="189" t="s">
        <v>473</v>
      </c>
    </row>
    <row r="74" spans="1:112" ht="60" customHeight="1">
      <c r="A74" s="368"/>
      <c r="B74" s="55">
        <v>69</v>
      </c>
      <c r="C74" s="371"/>
      <c r="D74" s="371"/>
      <c r="E74" s="371"/>
      <c r="F74" s="371"/>
      <c r="G74" s="100" t="s">
        <v>425</v>
      </c>
      <c r="H74" s="17">
        <v>5282425</v>
      </c>
      <c r="I74" s="188" t="s">
        <v>70</v>
      </c>
      <c r="J74" s="59" t="s">
        <v>148</v>
      </c>
      <c r="K74" s="70" t="s">
        <v>2</v>
      </c>
      <c r="L74" s="70">
        <v>3</v>
      </c>
      <c r="M74" s="109">
        <v>7</v>
      </c>
      <c r="N74" s="110"/>
      <c r="O74" s="111">
        <v>4</v>
      </c>
      <c r="P74" s="111"/>
      <c r="Q74" s="111"/>
      <c r="R74" s="111"/>
      <c r="S74" s="112"/>
      <c r="T74" s="197">
        <v>17.78</v>
      </c>
      <c r="U74" s="200">
        <f t="shared" si="1"/>
        <v>18.670000000000002</v>
      </c>
      <c r="V74" s="309" t="s">
        <v>295</v>
      </c>
      <c r="W74" s="59" t="s">
        <v>164</v>
      </c>
      <c r="X74" s="188" t="s">
        <v>162</v>
      </c>
      <c r="Y74" s="59" t="s">
        <v>163</v>
      </c>
      <c r="Z74" s="189" t="s">
        <v>473</v>
      </c>
    </row>
    <row r="75" spans="1:112" ht="60" customHeight="1">
      <c r="A75" s="368"/>
      <c r="B75" s="59">
        <v>70</v>
      </c>
      <c r="C75" s="371"/>
      <c r="D75" s="371"/>
      <c r="E75" s="371"/>
      <c r="F75" s="371"/>
      <c r="G75" s="100" t="s">
        <v>426</v>
      </c>
      <c r="H75" s="17">
        <v>83533783</v>
      </c>
      <c r="I75" s="188" t="s">
        <v>71</v>
      </c>
      <c r="J75" s="59" t="s">
        <v>149</v>
      </c>
      <c r="K75" s="70" t="s">
        <v>75</v>
      </c>
      <c r="L75" s="70">
        <v>1</v>
      </c>
      <c r="M75" s="109">
        <v>3.6</v>
      </c>
      <c r="N75" s="110"/>
      <c r="O75" s="111"/>
      <c r="P75" s="111">
        <v>0.9</v>
      </c>
      <c r="Q75" s="111"/>
      <c r="R75" s="111"/>
      <c r="S75" s="112"/>
      <c r="T75" s="197">
        <v>1.077</v>
      </c>
      <c r="U75" s="200">
        <f t="shared" si="1"/>
        <v>1.1299999999999999</v>
      </c>
      <c r="V75" s="309" t="s">
        <v>295</v>
      </c>
      <c r="W75" s="59" t="s">
        <v>164</v>
      </c>
      <c r="X75" s="188" t="s">
        <v>162</v>
      </c>
      <c r="Y75" s="59" t="s">
        <v>163</v>
      </c>
      <c r="Z75" s="189" t="s">
        <v>473</v>
      </c>
    </row>
    <row r="76" spans="1:112" ht="60" customHeight="1">
      <c r="A76" s="368"/>
      <c r="B76" s="55">
        <v>71</v>
      </c>
      <c r="C76" s="371"/>
      <c r="D76" s="371"/>
      <c r="E76" s="371"/>
      <c r="F76" s="371"/>
      <c r="G76" s="100" t="s">
        <v>427</v>
      </c>
      <c r="H76" s="17">
        <v>40580805</v>
      </c>
      <c r="I76" s="188" t="s">
        <v>72</v>
      </c>
      <c r="J76" s="59" t="s">
        <v>150</v>
      </c>
      <c r="K76" s="70" t="s">
        <v>2</v>
      </c>
      <c r="L76" s="70">
        <v>3</v>
      </c>
      <c r="M76" s="109">
        <v>11.5</v>
      </c>
      <c r="N76" s="110"/>
      <c r="O76" s="111">
        <v>11.5</v>
      </c>
      <c r="P76" s="111"/>
      <c r="Q76" s="111"/>
      <c r="R76" s="111"/>
      <c r="S76" s="112"/>
      <c r="T76" s="197">
        <v>19.613</v>
      </c>
      <c r="U76" s="200">
        <f t="shared" si="1"/>
        <v>20.59</v>
      </c>
      <c r="V76" s="309" t="s">
        <v>295</v>
      </c>
      <c r="W76" s="59" t="s">
        <v>164</v>
      </c>
      <c r="X76" s="188" t="s">
        <v>162</v>
      </c>
      <c r="Y76" s="59" t="s">
        <v>163</v>
      </c>
      <c r="Z76" s="189" t="s">
        <v>473</v>
      </c>
    </row>
    <row r="77" spans="1:112" ht="60" customHeight="1">
      <c r="A77" s="368"/>
      <c r="B77" s="59">
        <v>72</v>
      </c>
      <c r="C77" s="371"/>
      <c r="D77" s="371"/>
      <c r="E77" s="371"/>
      <c r="F77" s="371"/>
      <c r="G77" s="100" t="s">
        <v>428</v>
      </c>
      <c r="H77" s="17">
        <v>92312281</v>
      </c>
      <c r="I77" s="188" t="s">
        <v>73</v>
      </c>
      <c r="J77" s="59" t="s">
        <v>151</v>
      </c>
      <c r="K77" s="70" t="s">
        <v>2</v>
      </c>
      <c r="L77" s="70">
        <v>1</v>
      </c>
      <c r="M77" s="109">
        <v>0.9</v>
      </c>
      <c r="N77" s="110"/>
      <c r="O77" s="111">
        <v>0.21</v>
      </c>
      <c r="P77" s="111"/>
      <c r="Q77" s="111"/>
      <c r="R77" s="111"/>
      <c r="S77" s="112"/>
      <c r="T77" s="197">
        <v>1.0609999999999999</v>
      </c>
      <c r="U77" s="200">
        <f t="shared" si="1"/>
        <v>1.1100000000000001</v>
      </c>
      <c r="V77" s="309" t="s">
        <v>295</v>
      </c>
      <c r="W77" s="59" t="s">
        <v>164</v>
      </c>
      <c r="X77" s="188" t="s">
        <v>162</v>
      </c>
      <c r="Y77" s="59" t="s">
        <v>163</v>
      </c>
      <c r="Z77" s="189" t="s">
        <v>473</v>
      </c>
    </row>
    <row r="78" spans="1:112" ht="60" customHeight="1">
      <c r="A78" s="368"/>
      <c r="B78" s="55">
        <v>73</v>
      </c>
      <c r="C78" s="371"/>
      <c r="D78" s="371"/>
      <c r="E78" s="371"/>
      <c r="F78" s="371"/>
      <c r="G78" s="100" t="s">
        <v>429</v>
      </c>
      <c r="H78" s="17">
        <v>8117431</v>
      </c>
      <c r="I78" s="4" t="s">
        <v>74</v>
      </c>
      <c r="J78" s="17" t="s">
        <v>498</v>
      </c>
      <c r="K78" s="18" t="s">
        <v>75</v>
      </c>
      <c r="L78" s="18">
        <v>3</v>
      </c>
      <c r="M78" s="34">
        <v>33</v>
      </c>
      <c r="N78" s="35"/>
      <c r="O78" s="36"/>
      <c r="P78" s="36">
        <v>33</v>
      </c>
      <c r="Q78" s="36"/>
      <c r="R78" s="36"/>
      <c r="S78" s="37"/>
      <c r="T78" s="198">
        <v>0.19400000000000001</v>
      </c>
      <c r="U78" s="200">
        <f t="shared" si="1"/>
        <v>0.2</v>
      </c>
      <c r="V78" s="309" t="s">
        <v>295</v>
      </c>
      <c r="W78" s="59" t="s">
        <v>164</v>
      </c>
      <c r="X78" s="188" t="s">
        <v>162</v>
      </c>
      <c r="Y78" s="59" t="s">
        <v>163</v>
      </c>
      <c r="Z78" s="189" t="s">
        <v>473</v>
      </c>
    </row>
    <row r="79" spans="1:112" ht="60" customHeight="1">
      <c r="A79" s="368"/>
      <c r="B79" s="59">
        <v>74</v>
      </c>
      <c r="C79" s="371"/>
      <c r="D79" s="371"/>
      <c r="E79" s="371"/>
      <c r="F79" s="371"/>
      <c r="G79" s="100" t="s">
        <v>430</v>
      </c>
      <c r="H79" s="17">
        <v>94749977</v>
      </c>
      <c r="I79" s="4" t="s">
        <v>156</v>
      </c>
      <c r="J79" s="4" t="s">
        <v>155</v>
      </c>
      <c r="K79" s="18" t="s">
        <v>154</v>
      </c>
      <c r="L79" s="18">
        <v>3</v>
      </c>
      <c r="M79" s="34">
        <v>40</v>
      </c>
      <c r="N79" s="35"/>
      <c r="O79" s="36"/>
      <c r="P79" s="36"/>
      <c r="Q79" s="36"/>
      <c r="R79" s="36"/>
      <c r="S79" s="37">
        <v>10</v>
      </c>
      <c r="T79" s="198">
        <v>14.268000000000001</v>
      </c>
      <c r="U79" s="201">
        <f t="shared" si="1"/>
        <v>14.98</v>
      </c>
      <c r="V79" s="309" t="s">
        <v>295</v>
      </c>
      <c r="W79" s="71" t="s">
        <v>165</v>
      </c>
      <c r="X79" s="188" t="s">
        <v>162</v>
      </c>
      <c r="Y79" s="59" t="s">
        <v>163</v>
      </c>
      <c r="Z79" s="189" t="s">
        <v>473</v>
      </c>
    </row>
    <row r="80" spans="1:112" ht="60" customHeight="1">
      <c r="A80" s="368"/>
      <c r="B80" s="55">
        <v>75</v>
      </c>
      <c r="C80" s="371"/>
      <c r="D80" s="371"/>
      <c r="E80" s="371"/>
      <c r="F80" s="371"/>
      <c r="G80" s="100" t="s">
        <v>431</v>
      </c>
      <c r="H80" s="17">
        <v>90740098</v>
      </c>
      <c r="I80" s="4" t="s">
        <v>158</v>
      </c>
      <c r="J80" s="4" t="s">
        <v>157</v>
      </c>
      <c r="K80" s="18" t="s">
        <v>2</v>
      </c>
      <c r="L80" s="18">
        <v>3</v>
      </c>
      <c r="M80" s="34">
        <v>34.6</v>
      </c>
      <c r="N80" s="35"/>
      <c r="O80" s="36">
        <v>32.9</v>
      </c>
      <c r="P80" s="36"/>
      <c r="Q80" s="36"/>
      <c r="R80" s="36"/>
      <c r="S80" s="37"/>
      <c r="T80" s="199">
        <v>4.3499999999999996</v>
      </c>
      <c r="U80" s="195">
        <f t="shared" si="1"/>
        <v>4.57</v>
      </c>
      <c r="V80" s="309" t="s">
        <v>295</v>
      </c>
      <c r="W80" s="59" t="s">
        <v>164</v>
      </c>
      <c r="X80" s="188" t="s">
        <v>162</v>
      </c>
      <c r="Y80" s="59" t="s">
        <v>163</v>
      </c>
      <c r="Z80" s="189" t="s">
        <v>473</v>
      </c>
    </row>
    <row r="81" spans="1:27" ht="60" customHeight="1">
      <c r="A81" s="368"/>
      <c r="B81" s="59">
        <v>76</v>
      </c>
      <c r="C81" s="371"/>
      <c r="D81" s="371"/>
      <c r="E81" s="371"/>
      <c r="F81" s="371"/>
      <c r="G81" s="100" t="s">
        <v>432</v>
      </c>
      <c r="H81" s="17">
        <v>94182970</v>
      </c>
      <c r="I81" s="4" t="s">
        <v>159</v>
      </c>
      <c r="J81" s="4" t="s">
        <v>160</v>
      </c>
      <c r="K81" s="18" t="s">
        <v>2</v>
      </c>
      <c r="L81" s="18">
        <v>3</v>
      </c>
      <c r="M81" s="34">
        <v>1</v>
      </c>
      <c r="N81" s="35"/>
      <c r="O81" s="36">
        <v>1</v>
      </c>
      <c r="P81" s="36"/>
      <c r="Q81" s="36"/>
      <c r="R81" s="36"/>
      <c r="S81" s="37"/>
      <c r="T81" s="198">
        <v>1.39</v>
      </c>
      <c r="U81" s="200">
        <f t="shared" si="1"/>
        <v>1.46</v>
      </c>
      <c r="V81" s="309" t="s">
        <v>295</v>
      </c>
      <c r="W81" s="59" t="s">
        <v>164</v>
      </c>
      <c r="X81" s="188" t="s">
        <v>162</v>
      </c>
      <c r="Y81" s="59" t="s">
        <v>163</v>
      </c>
      <c r="Z81" s="189" t="s">
        <v>473</v>
      </c>
    </row>
    <row r="82" spans="1:27" ht="60" customHeight="1" thickBot="1">
      <c r="A82" s="369"/>
      <c r="B82" s="69">
        <v>77</v>
      </c>
      <c r="C82" s="372"/>
      <c r="D82" s="372"/>
      <c r="E82" s="372"/>
      <c r="F82" s="372"/>
      <c r="G82" s="266" t="s">
        <v>499</v>
      </c>
      <c r="H82" s="267">
        <v>54154191</v>
      </c>
      <c r="I82" s="266" t="s">
        <v>500</v>
      </c>
      <c r="J82" s="266" t="s">
        <v>501</v>
      </c>
      <c r="K82" s="268" t="s">
        <v>502</v>
      </c>
      <c r="L82" s="268">
        <v>3</v>
      </c>
      <c r="M82" s="269">
        <v>17</v>
      </c>
      <c r="N82" s="270">
        <v>1.5</v>
      </c>
      <c r="O82" s="271"/>
      <c r="P82" s="271"/>
      <c r="Q82" s="271"/>
      <c r="R82" s="271"/>
      <c r="S82" s="272"/>
      <c r="T82" s="273">
        <v>2.77</v>
      </c>
      <c r="U82" s="203">
        <f t="shared" si="1"/>
        <v>2.91</v>
      </c>
      <c r="V82" s="312" t="s">
        <v>503</v>
      </c>
      <c r="W82" s="193" t="s">
        <v>504</v>
      </c>
      <c r="X82" s="192" t="s">
        <v>503</v>
      </c>
      <c r="Y82" s="193" t="s">
        <v>505</v>
      </c>
      <c r="Z82" s="194" t="s">
        <v>473</v>
      </c>
    </row>
    <row r="83" spans="1:27" s="12" customFormat="1" ht="55.5" customHeight="1" thickTop="1" thickBot="1">
      <c r="A83" s="390"/>
      <c r="B83" s="391"/>
      <c r="C83" s="391"/>
      <c r="D83" s="391"/>
      <c r="E83" s="391"/>
      <c r="F83" s="391"/>
      <c r="G83" s="391"/>
      <c r="H83" s="391"/>
      <c r="I83" s="391"/>
      <c r="J83" s="391"/>
      <c r="K83" s="391"/>
      <c r="L83" s="391"/>
      <c r="M83" s="392"/>
      <c r="N83" s="204">
        <f>SUM(N6:N82)</f>
        <v>1.5</v>
      </c>
      <c r="O83" s="204">
        <f>SUM(O6:O82)</f>
        <v>120.11999999999998</v>
      </c>
      <c r="P83" s="204">
        <f>SUM(P6:P81)</f>
        <v>33.9</v>
      </c>
      <c r="Q83" s="204">
        <f>SUM(Q6:Q81)</f>
        <v>0</v>
      </c>
      <c r="R83" s="204">
        <f>SUM(R6:R81)</f>
        <v>0</v>
      </c>
      <c r="S83" s="204">
        <f>SUM(S6:S81)</f>
        <v>10</v>
      </c>
      <c r="T83" s="205">
        <f>SUM(T6:T82)</f>
        <v>509.45100000000002</v>
      </c>
      <c r="U83" s="205">
        <f>SUM(U6:U82)</f>
        <v>534.93000000000006</v>
      </c>
      <c r="V83" s="331" t="s">
        <v>506</v>
      </c>
      <c r="W83" s="332"/>
      <c r="X83" s="332"/>
      <c r="Y83" s="332"/>
      <c r="Z83" s="333"/>
    </row>
    <row r="84" spans="1:27" ht="26.25" customHeight="1" thickBot="1">
      <c r="A84" s="351"/>
      <c r="B84" s="350"/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2"/>
    </row>
    <row r="85" spans="1:27" ht="33" customHeight="1" thickBot="1">
      <c r="A85" s="353" t="s">
        <v>532</v>
      </c>
      <c r="B85" s="354"/>
      <c r="C85" s="354"/>
      <c r="D85" s="354"/>
      <c r="E85" s="354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4"/>
      <c r="Y85" s="354"/>
      <c r="Z85" s="355"/>
    </row>
    <row r="86" spans="1:27" ht="57" customHeight="1">
      <c r="A86" s="356" t="s">
        <v>329</v>
      </c>
      <c r="B86" s="19">
        <v>1</v>
      </c>
      <c r="C86" s="359" t="s">
        <v>301</v>
      </c>
      <c r="D86" s="359" t="s">
        <v>0</v>
      </c>
      <c r="E86" s="359" t="s">
        <v>348</v>
      </c>
      <c r="F86" s="359" t="s">
        <v>304</v>
      </c>
      <c r="G86" s="52" t="s">
        <v>433</v>
      </c>
      <c r="H86" s="52">
        <v>67473095</v>
      </c>
      <c r="I86" s="52" t="s">
        <v>319</v>
      </c>
      <c r="J86" s="52">
        <v>7056002</v>
      </c>
      <c r="K86" s="24" t="s">
        <v>75</v>
      </c>
      <c r="L86" s="24">
        <v>3</v>
      </c>
      <c r="M86" s="39">
        <v>40</v>
      </c>
      <c r="N86" s="115"/>
      <c r="O86" s="171"/>
      <c r="P86" s="40">
        <v>40</v>
      </c>
      <c r="Q86" s="40"/>
      <c r="R86" s="40"/>
      <c r="S86" s="41"/>
      <c r="T86" s="28">
        <v>31.72</v>
      </c>
      <c r="U86" s="202">
        <f>ROUND(T86*105%,2)</f>
        <v>33.31</v>
      </c>
      <c r="V86" s="310" t="s">
        <v>295</v>
      </c>
      <c r="W86" s="19" t="s">
        <v>164</v>
      </c>
      <c r="X86" s="52" t="s">
        <v>162</v>
      </c>
      <c r="Y86" s="19" t="s">
        <v>163</v>
      </c>
      <c r="Z86" s="20" t="s">
        <v>473</v>
      </c>
    </row>
    <row r="87" spans="1:27" ht="57" customHeight="1" thickBot="1">
      <c r="A87" s="357"/>
      <c r="B87" s="5">
        <v>2</v>
      </c>
      <c r="C87" s="322"/>
      <c r="D87" s="322"/>
      <c r="E87" s="322"/>
      <c r="F87" s="322"/>
      <c r="G87" s="54" t="s">
        <v>433</v>
      </c>
      <c r="H87" s="54">
        <v>8930854</v>
      </c>
      <c r="I87" s="54" t="s">
        <v>320</v>
      </c>
      <c r="J87" s="54">
        <v>7056003</v>
      </c>
      <c r="K87" s="22" t="s">
        <v>75</v>
      </c>
      <c r="L87" s="22">
        <v>3</v>
      </c>
      <c r="M87" s="42">
        <v>40</v>
      </c>
      <c r="N87" s="119"/>
      <c r="O87" s="172"/>
      <c r="P87" s="43">
        <v>40</v>
      </c>
      <c r="Q87" s="43"/>
      <c r="R87" s="43"/>
      <c r="S87" s="44"/>
      <c r="T87" s="26">
        <v>17.38</v>
      </c>
      <c r="U87" s="195">
        <f t="shared" ref="U87:U96" si="2">ROUND(T87*105%,2)</f>
        <v>18.25</v>
      </c>
      <c r="V87" s="309" t="s">
        <v>295</v>
      </c>
      <c r="W87" s="5" t="s">
        <v>164</v>
      </c>
      <c r="X87" s="54" t="s">
        <v>162</v>
      </c>
      <c r="Y87" s="5" t="s">
        <v>163</v>
      </c>
      <c r="Z87" s="21" t="s">
        <v>473</v>
      </c>
    </row>
    <row r="88" spans="1:27" ht="57" customHeight="1">
      <c r="A88" s="357"/>
      <c r="B88" s="73">
        <v>3</v>
      </c>
      <c r="C88" s="322"/>
      <c r="D88" s="322"/>
      <c r="E88" s="322"/>
      <c r="F88" s="322"/>
      <c r="G88" s="54" t="s">
        <v>434</v>
      </c>
      <c r="H88" s="54">
        <v>24955804</v>
      </c>
      <c r="I88" s="54" t="s">
        <v>321</v>
      </c>
      <c r="J88" s="54">
        <v>7056004</v>
      </c>
      <c r="K88" s="22" t="s">
        <v>75</v>
      </c>
      <c r="L88" s="22">
        <v>1</v>
      </c>
      <c r="M88" s="42">
        <v>5.7</v>
      </c>
      <c r="N88" s="119"/>
      <c r="O88" s="172"/>
      <c r="P88" s="43">
        <v>5.7</v>
      </c>
      <c r="Q88" s="43"/>
      <c r="R88" s="43"/>
      <c r="S88" s="44"/>
      <c r="T88" s="26"/>
      <c r="U88" s="200">
        <f t="shared" si="2"/>
        <v>0</v>
      </c>
      <c r="V88" s="309" t="s">
        <v>295</v>
      </c>
      <c r="W88" s="5" t="s">
        <v>164</v>
      </c>
      <c r="X88" s="54" t="s">
        <v>162</v>
      </c>
      <c r="Y88" s="5" t="s">
        <v>163</v>
      </c>
      <c r="Z88" s="21" t="s">
        <v>473</v>
      </c>
    </row>
    <row r="89" spans="1:27" ht="57" customHeight="1" thickBot="1">
      <c r="A89" s="357"/>
      <c r="B89" s="59">
        <v>4</v>
      </c>
      <c r="C89" s="322"/>
      <c r="D89" s="322"/>
      <c r="E89" s="322"/>
      <c r="F89" s="322"/>
      <c r="G89" s="54" t="s">
        <v>434</v>
      </c>
      <c r="H89" s="54">
        <v>3699346</v>
      </c>
      <c r="I89" s="54" t="s">
        <v>322</v>
      </c>
      <c r="J89" s="54" t="s">
        <v>483</v>
      </c>
      <c r="K89" s="22" t="s">
        <v>75</v>
      </c>
      <c r="L89" s="22">
        <v>3</v>
      </c>
      <c r="M89" s="42">
        <v>40</v>
      </c>
      <c r="N89" s="119"/>
      <c r="O89" s="172"/>
      <c r="P89" s="43">
        <v>40</v>
      </c>
      <c r="Q89" s="43"/>
      <c r="R89" s="43"/>
      <c r="S89" s="44"/>
      <c r="T89" s="26">
        <v>25.029</v>
      </c>
      <c r="U89" s="200">
        <f t="shared" si="2"/>
        <v>26.28</v>
      </c>
      <c r="V89" s="309" t="s">
        <v>295</v>
      </c>
      <c r="W89" s="5" t="s">
        <v>164</v>
      </c>
      <c r="X89" s="54" t="s">
        <v>162</v>
      </c>
      <c r="Y89" s="5" t="s">
        <v>163</v>
      </c>
      <c r="Z89" s="21" t="s">
        <v>473</v>
      </c>
    </row>
    <row r="90" spans="1:27" ht="57" customHeight="1">
      <c r="A90" s="357"/>
      <c r="B90" s="73">
        <v>5</v>
      </c>
      <c r="C90" s="322"/>
      <c r="D90" s="322"/>
      <c r="E90" s="322"/>
      <c r="F90" s="322"/>
      <c r="G90" s="54" t="s">
        <v>435</v>
      </c>
      <c r="H90" s="54">
        <v>3699697</v>
      </c>
      <c r="I90" s="54" t="s">
        <v>323</v>
      </c>
      <c r="J90" s="54">
        <v>7056010</v>
      </c>
      <c r="K90" s="22" t="s">
        <v>75</v>
      </c>
      <c r="L90" s="22">
        <v>3</v>
      </c>
      <c r="M90" s="42">
        <v>16.5</v>
      </c>
      <c r="N90" s="119"/>
      <c r="O90" s="172"/>
      <c r="P90" s="43">
        <v>16.5</v>
      </c>
      <c r="Q90" s="43"/>
      <c r="R90" s="43"/>
      <c r="S90" s="44"/>
      <c r="T90" s="26">
        <v>0</v>
      </c>
      <c r="U90" s="195">
        <f t="shared" si="2"/>
        <v>0</v>
      </c>
      <c r="V90" s="309" t="s">
        <v>295</v>
      </c>
      <c r="W90" s="5" t="s">
        <v>164</v>
      </c>
      <c r="X90" s="54" t="s">
        <v>162</v>
      </c>
      <c r="Y90" s="5" t="s">
        <v>163</v>
      </c>
      <c r="Z90" s="21" t="s">
        <v>473</v>
      </c>
    </row>
    <row r="91" spans="1:27" ht="57" customHeight="1" thickBot="1">
      <c r="A91" s="357"/>
      <c r="B91" s="59">
        <v>6</v>
      </c>
      <c r="C91" s="322"/>
      <c r="D91" s="322"/>
      <c r="E91" s="322"/>
      <c r="F91" s="322"/>
      <c r="G91" s="54" t="s">
        <v>436</v>
      </c>
      <c r="H91" s="54">
        <v>95165138</v>
      </c>
      <c r="I91" s="54" t="s">
        <v>324</v>
      </c>
      <c r="J91" s="54" t="s">
        <v>482</v>
      </c>
      <c r="K91" s="22" t="s">
        <v>172</v>
      </c>
      <c r="L91" s="22">
        <v>1</v>
      </c>
      <c r="M91" s="42">
        <v>5.7</v>
      </c>
      <c r="N91" s="119"/>
      <c r="O91" s="172"/>
      <c r="P91" s="45"/>
      <c r="Q91" s="45">
        <v>5.7</v>
      </c>
      <c r="R91" s="45"/>
      <c r="S91" s="44"/>
      <c r="T91" s="26">
        <v>0.66700000000000004</v>
      </c>
      <c r="U91" s="200">
        <f t="shared" si="2"/>
        <v>0.7</v>
      </c>
      <c r="V91" s="309" t="s">
        <v>295</v>
      </c>
      <c r="W91" s="5" t="s">
        <v>164</v>
      </c>
      <c r="X91" s="54" t="s">
        <v>162</v>
      </c>
      <c r="Y91" s="5" t="s">
        <v>163</v>
      </c>
      <c r="Z91" s="21" t="s">
        <v>473</v>
      </c>
    </row>
    <row r="92" spans="1:27" ht="57" customHeight="1">
      <c r="A92" s="357"/>
      <c r="B92" s="73">
        <v>7</v>
      </c>
      <c r="C92" s="322"/>
      <c r="D92" s="322"/>
      <c r="E92" s="322"/>
      <c r="F92" s="322"/>
      <c r="G92" s="4" t="s">
        <v>508</v>
      </c>
      <c r="H92" s="4">
        <v>70143002</v>
      </c>
      <c r="I92" s="4" t="s">
        <v>509</v>
      </c>
      <c r="J92" s="4" t="s">
        <v>510</v>
      </c>
      <c r="K92" s="248" t="s">
        <v>172</v>
      </c>
      <c r="L92" s="248">
        <v>3</v>
      </c>
      <c r="M92" s="249">
        <v>5.7</v>
      </c>
      <c r="N92" s="250"/>
      <c r="O92" s="251"/>
      <c r="P92" s="252">
        <v>5.7</v>
      </c>
      <c r="Q92" s="252"/>
      <c r="R92" s="252"/>
      <c r="S92" s="253"/>
      <c r="T92" s="254">
        <v>0</v>
      </c>
      <c r="U92" s="200">
        <f t="shared" si="2"/>
        <v>0</v>
      </c>
      <c r="V92" s="313" t="s">
        <v>295</v>
      </c>
      <c r="W92" s="71" t="s">
        <v>164</v>
      </c>
      <c r="X92" s="163" t="s">
        <v>295</v>
      </c>
      <c r="Y92" s="71" t="s">
        <v>505</v>
      </c>
      <c r="Z92" s="164" t="s">
        <v>473</v>
      </c>
    </row>
    <row r="93" spans="1:27" ht="57" customHeight="1" thickBot="1">
      <c r="A93" s="357"/>
      <c r="B93" s="59">
        <v>8</v>
      </c>
      <c r="C93" s="322"/>
      <c r="D93" s="322"/>
      <c r="E93" s="322"/>
      <c r="F93" s="322"/>
      <c r="G93" s="54" t="s">
        <v>437</v>
      </c>
      <c r="H93" s="54">
        <v>94705527</v>
      </c>
      <c r="I93" s="54" t="s">
        <v>325</v>
      </c>
      <c r="J93" s="54" t="s">
        <v>484</v>
      </c>
      <c r="K93" s="22" t="s">
        <v>172</v>
      </c>
      <c r="L93" s="22">
        <v>3</v>
      </c>
      <c r="M93" s="42">
        <v>17.3</v>
      </c>
      <c r="N93" s="119"/>
      <c r="O93" s="172"/>
      <c r="P93" s="43"/>
      <c r="Q93" s="43">
        <v>17.3</v>
      </c>
      <c r="R93" s="43"/>
      <c r="S93" s="44"/>
      <c r="T93" s="26">
        <v>0</v>
      </c>
      <c r="U93" s="195">
        <f t="shared" si="2"/>
        <v>0</v>
      </c>
      <c r="V93" s="309" t="s">
        <v>295</v>
      </c>
      <c r="W93" s="5" t="s">
        <v>164</v>
      </c>
      <c r="X93" s="54" t="s">
        <v>162</v>
      </c>
      <c r="Y93" s="5" t="s">
        <v>163</v>
      </c>
      <c r="Z93" s="21" t="s">
        <v>473</v>
      </c>
    </row>
    <row r="94" spans="1:27" ht="57" customHeight="1">
      <c r="A94" s="357"/>
      <c r="B94" s="73">
        <v>9</v>
      </c>
      <c r="C94" s="322"/>
      <c r="D94" s="322"/>
      <c r="E94" s="322"/>
      <c r="F94" s="322"/>
      <c r="G94" s="364" t="s">
        <v>356</v>
      </c>
      <c r="H94" s="256" t="s">
        <v>243</v>
      </c>
      <c r="I94" s="256" t="s">
        <v>241</v>
      </c>
      <c r="J94" s="256" t="s">
        <v>242</v>
      </c>
      <c r="K94" s="257" t="s">
        <v>75</v>
      </c>
      <c r="L94" s="257">
        <v>3</v>
      </c>
      <c r="M94" s="258">
        <v>7.3</v>
      </c>
      <c r="N94" s="259"/>
      <c r="O94" s="260">
        <v>7.3</v>
      </c>
      <c r="P94" s="261"/>
      <c r="Q94" s="261"/>
      <c r="R94" s="261"/>
      <c r="S94" s="262"/>
      <c r="T94" s="263"/>
      <c r="U94" s="264">
        <f t="shared" si="2"/>
        <v>0</v>
      </c>
      <c r="V94" s="314" t="s">
        <v>295</v>
      </c>
      <c r="W94" s="256" t="s">
        <v>164</v>
      </c>
      <c r="X94" s="256" t="s">
        <v>232</v>
      </c>
      <c r="Y94" s="256" t="s">
        <v>163</v>
      </c>
      <c r="Z94" s="265" t="s">
        <v>473</v>
      </c>
      <c r="AA94" s="166"/>
    </row>
    <row r="95" spans="1:27" ht="57" customHeight="1" thickBot="1">
      <c r="A95" s="357"/>
      <c r="B95" s="59">
        <v>10</v>
      </c>
      <c r="C95" s="322"/>
      <c r="D95" s="322"/>
      <c r="E95" s="322"/>
      <c r="F95" s="322"/>
      <c r="G95" s="364"/>
      <c r="H95" s="256">
        <v>94273946</v>
      </c>
      <c r="I95" s="256" t="s">
        <v>244</v>
      </c>
      <c r="J95" s="256" t="s">
        <v>245</v>
      </c>
      <c r="K95" s="257" t="s">
        <v>75</v>
      </c>
      <c r="L95" s="257">
        <v>3</v>
      </c>
      <c r="M95" s="258">
        <v>40</v>
      </c>
      <c r="N95" s="259"/>
      <c r="O95" s="260">
        <v>40</v>
      </c>
      <c r="P95" s="261"/>
      <c r="Q95" s="261"/>
      <c r="R95" s="261"/>
      <c r="S95" s="262"/>
      <c r="T95" s="263">
        <v>10.859</v>
      </c>
      <c r="U95" s="264">
        <f t="shared" si="2"/>
        <v>11.4</v>
      </c>
      <c r="V95" s="314" t="s">
        <v>295</v>
      </c>
      <c r="W95" s="256" t="s">
        <v>164</v>
      </c>
      <c r="X95" s="256" t="s">
        <v>232</v>
      </c>
      <c r="Y95" s="256" t="s">
        <v>163</v>
      </c>
      <c r="Z95" s="265" t="s">
        <v>473</v>
      </c>
    </row>
    <row r="96" spans="1:27" ht="57" customHeight="1" thickBot="1">
      <c r="A96" s="358"/>
      <c r="B96" s="73">
        <v>11</v>
      </c>
      <c r="C96" s="323"/>
      <c r="D96" s="323"/>
      <c r="E96" s="323"/>
      <c r="F96" s="323"/>
      <c r="G96" s="53" t="s">
        <v>438</v>
      </c>
      <c r="H96" s="53">
        <v>71587463</v>
      </c>
      <c r="I96" s="53" t="s">
        <v>326</v>
      </c>
      <c r="J96" s="53" t="s">
        <v>481</v>
      </c>
      <c r="K96" s="23" t="s">
        <v>75</v>
      </c>
      <c r="L96" s="23">
        <v>3</v>
      </c>
      <c r="M96" s="46">
        <v>17.3</v>
      </c>
      <c r="N96" s="123"/>
      <c r="O96" s="173"/>
      <c r="P96" s="47">
        <v>17.3</v>
      </c>
      <c r="Q96" s="47"/>
      <c r="R96" s="47"/>
      <c r="S96" s="48"/>
      <c r="T96" s="29">
        <v>1.159</v>
      </c>
      <c r="U96" s="203">
        <f t="shared" si="2"/>
        <v>1.22</v>
      </c>
      <c r="V96" s="315" t="s">
        <v>295</v>
      </c>
      <c r="W96" s="154" t="s">
        <v>164</v>
      </c>
      <c r="X96" s="153" t="s">
        <v>162</v>
      </c>
      <c r="Y96" s="154" t="s">
        <v>163</v>
      </c>
      <c r="Z96" s="155" t="s">
        <v>473</v>
      </c>
    </row>
    <row r="97" spans="1:26" s="12" customFormat="1" ht="55.5" customHeight="1" thickTop="1" thickBot="1">
      <c r="A97" s="329"/>
      <c r="B97" s="330"/>
      <c r="C97" s="330"/>
      <c r="D97" s="330"/>
      <c r="E97" s="330"/>
      <c r="F97" s="330"/>
      <c r="G97" s="330"/>
      <c r="H97" s="330"/>
      <c r="I97" s="330"/>
      <c r="J97" s="330"/>
      <c r="K97" s="330"/>
      <c r="L97" s="330"/>
      <c r="M97" s="334"/>
      <c r="N97" s="190">
        <f t="shared" ref="N97:U97" si="3">SUM(N86:N96)</f>
        <v>0</v>
      </c>
      <c r="O97" s="38">
        <f t="shared" si="3"/>
        <v>47.3</v>
      </c>
      <c r="P97" s="113">
        <f t="shared" si="3"/>
        <v>165.2</v>
      </c>
      <c r="Q97" s="113">
        <f t="shared" si="3"/>
        <v>23</v>
      </c>
      <c r="R97" s="113">
        <f t="shared" si="3"/>
        <v>0</v>
      </c>
      <c r="S97" s="113">
        <f t="shared" si="3"/>
        <v>0</v>
      </c>
      <c r="T97" s="113">
        <f t="shared" si="3"/>
        <v>86.813999999999993</v>
      </c>
      <c r="U97" s="113">
        <f t="shared" si="3"/>
        <v>91.160000000000011</v>
      </c>
      <c r="V97" s="331" t="s">
        <v>507</v>
      </c>
      <c r="W97" s="332"/>
      <c r="X97" s="332"/>
      <c r="Y97" s="332"/>
      <c r="Z97" s="333"/>
    </row>
    <row r="98" spans="1:26" ht="26.25" customHeight="1" thickBot="1">
      <c r="A98" s="347"/>
      <c r="B98" s="348"/>
      <c r="C98" s="348"/>
      <c r="D98" s="348"/>
      <c r="E98" s="348"/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348"/>
      <c r="Y98" s="348"/>
      <c r="Z98" s="349"/>
    </row>
    <row r="99" spans="1:26" ht="33" customHeight="1" thickBot="1">
      <c r="A99" s="344" t="s">
        <v>531</v>
      </c>
      <c r="B99" s="345"/>
      <c r="C99" s="345"/>
      <c r="D99" s="345"/>
      <c r="E99" s="345"/>
      <c r="F99" s="345"/>
      <c r="G99" s="345"/>
      <c r="H99" s="345"/>
      <c r="I99" s="345"/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5"/>
      <c r="X99" s="345"/>
      <c r="Y99" s="345"/>
      <c r="Z99" s="346"/>
    </row>
    <row r="100" spans="1:26" ht="75.75" customHeight="1">
      <c r="A100" s="393" t="s">
        <v>330</v>
      </c>
      <c r="B100" s="55">
        <v>1</v>
      </c>
      <c r="C100" s="360" t="s">
        <v>301</v>
      </c>
      <c r="D100" s="365" t="s">
        <v>0</v>
      </c>
      <c r="E100" s="360" t="s">
        <v>348</v>
      </c>
      <c r="F100" s="360" t="s">
        <v>305</v>
      </c>
      <c r="G100" s="180" t="s">
        <v>440</v>
      </c>
      <c r="H100" s="220">
        <v>322056094041</v>
      </c>
      <c r="I100" s="180" t="s">
        <v>168</v>
      </c>
      <c r="J100" s="180" t="s">
        <v>169</v>
      </c>
      <c r="K100" s="221" t="s">
        <v>75</v>
      </c>
      <c r="L100" s="221">
        <v>3</v>
      </c>
      <c r="M100" s="222">
        <v>17</v>
      </c>
      <c r="N100" s="223"/>
      <c r="O100" s="224"/>
      <c r="P100" s="225">
        <v>17</v>
      </c>
      <c r="Q100" s="225"/>
      <c r="R100" s="225"/>
      <c r="S100" s="226"/>
      <c r="T100" s="227">
        <v>2.1840000000000002</v>
      </c>
      <c r="U100" s="200">
        <f>ROUND(T100*105%,2)</f>
        <v>2.29</v>
      </c>
      <c r="V100" s="310" t="s">
        <v>295</v>
      </c>
      <c r="W100" s="55" t="s">
        <v>164</v>
      </c>
      <c r="X100" s="180" t="s">
        <v>162</v>
      </c>
      <c r="Y100" s="55" t="s">
        <v>163</v>
      </c>
      <c r="Z100" s="187" t="s">
        <v>473</v>
      </c>
    </row>
    <row r="101" spans="1:26" ht="75.75" customHeight="1" thickBot="1">
      <c r="A101" s="328"/>
      <c r="B101" s="5">
        <v>2</v>
      </c>
      <c r="C101" s="336"/>
      <c r="D101" s="342"/>
      <c r="E101" s="336"/>
      <c r="F101" s="336"/>
      <c r="G101" s="56" t="s">
        <v>441</v>
      </c>
      <c r="H101" s="15">
        <v>90794366</v>
      </c>
      <c r="I101" s="56" t="s">
        <v>170</v>
      </c>
      <c r="J101" s="56" t="s">
        <v>171</v>
      </c>
      <c r="K101" s="23" t="s">
        <v>75</v>
      </c>
      <c r="L101" s="23">
        <v>3</v>
      </c>
      <c r="M101" s="46">
        <v>8</v>
      </c>
      <c r="N101" s="123"/>
      <c r="O101" s="173"/>
      <c r="P101" s="124">
        <v>8</v>
      </c>
      <c r="Q101" s="124"/>
      <c r="R101" s="124"/>
      <c r="S101" s="49"/>
      <c r="T101" s="104">
        <v>1.4910000000000001</v>
      </c>
      <c r="U101" s="203">
        <f>ROUND(T101*105%,2)</f>
        <v>1.57</v>
      </c>
      <c r="V101" s="315" t="s">
        <v>295</v>
      </c>
      <c r="W101" s="154" t="s">
        <v>164</v>
      </c>
      <c r="X101" s="153" t="s">
        <v>162</v>
      </c>
      <c r="Y101" s="154" t="s">
        <v>163</v>
      </c>
      <c r="Z101" s="155" t="s">
        <v>473</v>
      </c>
    </row>
    <row r="102" spans="1:26" ht="75.75" customHeight="1" thickTop="1" thickBot="1">
      <c r="A102" s="329"/>
      <c r="B102" s="330"/>
      <c r="C102" s="330"/>
      <c r="D102" s="330"/>
      <c r="E102" s="330"/>
      <c r="F102" s="330"/>
      <c r="G102" s="330"/>
      <c r="H102" s="330"/>
      <c r="I102" s="330"/>
      <c r="J102" s="330"/>
      <c r="K102" s="330"/>
      <c r="L102" s="330"/>
      <c r="M102" s="330"/>
      <c r="N102" s="206">
        <f>SUM(N100:N101)</f>
        <v>0</v>
      </c>
      <c r="O102" s="204">
        <f>SUM(O100:O101)</f>
        <v>0</v>
      </c>
      <c r="P102" s="113">
        <f t="shared" ref="P102:U102" si="4">SUM(P100:P101)</f>
        <v>25</v>
      </c>
      <c r="Q102" s="113">
        <f t="shared" si="4"/>
        <v>0</v>
      </c>
      <c r="R102" s="113">
        <f t="shared" si="4"/>
        <v>0</v>
      </c>
      <c r="S102" s="113">
        <f t="shared" si="4"/>
        <v>0</v>
      </c>
      <c r="T102" s="113">
        <f t="shared" si="4"/>
        <v>3.6750000000000003</v>
      </c>
      <c r="U102" s="113">
        <f t="shared" si="4"/>
        <v>3.8600000000000003</v>
      </c>
      <c r="V102" s="331"/>
      <c r="W102" s="332"/>
      <c r="X102" s="332"/>
      <c r="Y102" s="332"/>
      <c r="Z102" s="333"/>
    </row>
    <row r="103" spans="1:26" ht="26.25" customHeight="1" thickBot="1">
      <c r="A103" s="347"/>
      <c r="B103" s="348"/>
      <c r="C103" s="348"/>
      <c r="D103" s="348"/>
      <c r="E103" s="348"/>
      <c r="F103" s="348"/>
      <c r="G103" s="348"/>
      <c r="H103" s="348"/>
      <c r="I103" s="348"/>
      <c r="J103" s="348"/>
      <c r="K103" s="348"/>
      <c r="L103" s="348"/>
      <c r="M103" s="348"/>
      <c r="N103" s="350"/>
      <c r="O103" s="348"/>
      <c r="P103" s="348"/>
      <c r="Q103" s="348"/>
      <c r="R103" s="348"/>
      <c r="S103" s="348"/>
      <c r="T103" s="348"/>
      <c r="U103" s="348"/>
      <c r="V103" s="348"/>
      <c r="W103" s="348"/>
      <c r="X103" s="348"/>
      <c r="Y103" s="348"/>
      <c r="Z103" s="349"/>
    </row>
    <row r="104" spans="1:26" ht="33" customHeight="1" thickBot="1">
      <c r="A104" s="344" t="s">
        <v>530</v>
      </c>
      <c r="B104" s="345"/>
      <c r="C104" s="345"/>
      <c r="D104" s="345"/>
      <c r="E104" s="345"/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6"/>
    </row>
    <row r="105" spans="1:26" ht="84" customHeight="1">
      <c r="A105" s="324" t="s">
        <v>331</v>
      </c>
      <c r="B105" s="73">
        <v>1</v>
      </c>
      <c r="C105" s="338" t="s">
        <v>301</v>
      </c>
      <c r="D105" s="341" t="s">
        <v>0</v>
      </c>
      <c r="E105" s="335" t="s">
        <v>347</v>
      </c>
      <c r="F105" s="335" t="s">
        <v>306</v>
      </c>
      <c r="G105" s="149" t="s">
        <v>173</v>
      </c>
      <c r="H105" s="79" t="s">
        <v>176</v>
      </c>
      <c r="I105" s="149" t="s">
        <v>174</v>
      </c>
      <c r="J105" s="73" t="s">
        <v>175</v>
      </c>
      <c r="K105" s="78" t="s">
        <v>75</v>
      </c>
      <c r="L105" s="78">
        <v>3</v>
      </c>
      <c r="M105" s="114">
        <v>40</v>
      </c>
      <c r="N105" s="115"/>
      <c r="O105" s="171"/>
      <c r="P105" s="116">
        <v>40</v>
      </c>
      <c r="Q105" s="116"/>
      <c r="R105" s="116"/>
      <c r="S105" s="117"/>
      <c r="T105" s="103">
        <v>0.996</v>
      </c>
      <c r="U105" s="195">
        <f>ROUND(T105*105%,2)</f>
        <v>1.05</v>
      </c>
      <c r="V105" s="310" t="s">
        <v>295</v>
      </c>
      <c r="W105" s="73" t="s">
        <v>164</v>
      </c>
      <c r="X105" s="149" t="s">
        <v>162</v>
      </c>
      <c r="Y105" s="73" t="s">
        <v>163</v>
      </c>
      <c r="Z105" s="74" t="s">
        <v>473</v>
      </c>
    </row>
    <row r="106" spans="1:26" ht="84" customHeight="1">
      <c r="A106" s="328"/>
      <c r="B106" s="59">
        <v>2</v>
      </c>
      <c r="C106" s="339"/>
      <c r="D106" s="342"/>
      <c r="E106" s="336"/>
      <c r="F106" s="336"/>
      <c r="G106" s="151" t="s">
        <v>177</v>
      </c>
      <c r="H106" s="59">
        <v>63595727</v>
      </c>
      <c r="I106" s="151" t="s">
        <v>178</v>
      </c>
      <c r="J106" s="59" t="s">
        <v>179</v>
      </c>
      <c r="K106" s="76" t="s">
        <v>75</v>
      </c>
      <c r="L106" s="76">
        <v>3</v>
      </c>
      <c r="M106" s="118">
        <v>27.7</v>
      </c>
      <c r="N106" s="119"/>
      <c r="O106" s="172"/>
      <c r="P106" s="120">
        <v>27.7</v>
      </c>
      <c r="Q106" s="120"/>
      <c r="R106" s="120"/>
      <c r="S106" s="121"/>
      <c r="T106" s="102">
        <v>1.36</v>
      </c>
      <c r="U106" s="195">
        <f>ROUND(T106*105%,2)</f>
        <v>1.43</v>
      </c>
      <c r="V106" s="309" t="s">
        <v>295</v>
      </c>
      <c r="W106" s="59" t="s">
        <v>164</v>
      </c>
      <c r="X106" s="151" t="s">
        <v>162</v>
      </c>
      <c r="Y106" s="59" t="s">
        <v>163</v>
      </c>
      <c r="Z106" s="75" t="s">
        <v>473</v>
      </c>
    </row>
    <row r="107" spans="1:26" ht="84" customHeight="1" thickBot="1">
      <c r="A107" s="325"/>
      <c r="B107" s="69">
        <v>3</v>
      </c>
      <c r="C107" s="340"/>
      <c r="D107" s="343"/>
      <c r="E107" s="337"/>
      <c r="F107" s="337"/>
      <c r="G107" s="150" t="s">
        <v>478</v>
      </c>
      <c r="H107" s="69">
        <v>63599057</v>
      </c>
      <c r="I107" s="150" t="s">
        <v>180</v>
      </c>
      <c r="J107" s="69" t="s">
        <v>181</v>
      </c>
      <c r="K107" s="77" t="s">
        <v>75</v>
      </c>
      <c r="L107" s="77">
        <v>3</v>
      </c>
      <c r="M107" s="122">
        <v>22.1</v>
      </c>
      <c r="N107" s="123"/>
      <c r="O107" s="173"/>
      <c r="P107" s="124">
        <v>22.1</v>
      </c>
      <c r="Q107" s="124"/>
      <c r="R107" s="124"/>
      <c r="S107" s="125"/>
      <c r="T107" s="104">
        <v>2.3639999999999999</v>
      </c>
      <c r="U107" s="203">
        <f>ROUND(T107*105%,2)</f>
        <v>2.48</v>
      </c>
      <c r="V107" s="315" t="s">
        <v>295</v>
      </c>
      <c r="W107" s="154" t="s">
        <v>164</v>
      </c>
      <c r="X107" s="153" t="s">
        <v>162</v>
      </c>
      <c r="Y107" s="154" t="s">
        <v>163</v>
      </c>
      <c r="Z107" s="155" t="s">
        <v>473</v>
      </c>
    </row>
    <row r="108" spans="1:26" s="12" customFormat="1" ht="55.5" customHeight="1" thickTop="1" thickBot="1">
      <c r="A108" s="329"/>
      <c r="B108" s="330"/>
      <c r="C108" s="330"/>
      <c r="D108" s="330"/>
      <c r="E108" s="330"/>
      <c r="F108" s="330"/>
      <c r="G108" s="330"/>
      <c r="H108" s="330"/>
      <c r="I108" s="330"/>
      <c r="J108" s="330"/>
      <c r="K108" s="330"/>
      <c r="L108" s="330"/>
      <c r="M108" s="334"/>
      <c r="N108" s="190">
        <f>SUM(N105:N107)</f>
        <v>0</v>
      </c>
      <c r="O108" s="113">
        <f>SUM(O105:O107)</f>
        <v>0</v>
      </c>
      <c r="P108" s="113">
        <f t="shared" ref="P108:U108" si="5">SUM(P105:P107)</f>
        <v>89.800000000000011</v>
      </c>
      <c r="Q108" s="113">
        <f t="shared" si="5"/>
        <v>0</v>
      </c>
      <c r="R108" s="113">
        <f t="shared" si="5"/>
        <v>0</v>
      </c>
      <c r="S108" s="113">
        <f t="shared" si="5"/>
        <v>0</v>
      </c>
      <c r="T108" s="113">
        <f t="shared" si="5"/>
        <v>4.72</v>
      </c>
      <c r="U108" s="113">
        <f t="shared" si="5"/>
        <v>4.96</v>
      </c>
      <c r="V108" s="331"/>
      <c r="W108" s="332"/>
      <c r="X108" s="332"/>
      <c r="Y108" s="332"/>
      <c r="Z108" s="333"/>
    </row>
    <row r="109" spans="1:26" ht="26.25" customHeight="1" thickBot="1">
      <c r="A109" s="347"/>
      <c r="B109" s="348"/>
      <c r="C109" s="348"/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/>
      <c r="X109" s="348"/>
      <c r="Y109" s="348"/>
      <c r="Z109" s="349"/>
    </row>
    <row r="110" spans="1:26" ht="33" customHeight="1" thickBot="1">
      <c r="A110" s="344" t="s">
        <v>529</v>
      </c>
      <c r="B110" s="345"/>
      <c r="C110" s="345"/>
      <c r="D110" s="345"/>
      <c r="E110" s="345"/>
      <c r="F110" s="345"/>
      <c r="G110" s="345"/>
      <c r="H110" s="345"/>
      <c r="I110" s="345"/>
      <c r="J110" s="345"/>
      <c r="K110" s="345"/>
      <c r="L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  <c r="X110" s="345"/>
      <c r="Y110" s="345"/>
      <c r="Z110" s="346"/>
    </row>
    <row r="111" spans="1:26" ht="84.75" customHeight="1">
      <c r="A111" s="324" t="s">
        <v>332</v>
      </c>
      <c r="B111" s="149">
        <v>1</v>
      </c>
      <c r="C111" s="335" t="s">
        <v>301</v>
      </c>
      <c r="D111" s="341">
        <v>6381792968</v>
      </c>
      <c r="E111" s="335" t="s">
        <v>346</v>
      </c>
      <c r="F111" s="335" t="s">
        <v>307</v>
      </c>
      <c r="G111" s="149" t="s">
        <v>442</v>
      </c>
      <c r="H111" s="149">
        <v>5835651</v>
      </c>
      <c r="I111" s="275" t="s">
        <v>533</v>
      </c>
      <c r="J111" s="149" t="s">
        <v>182</v>
      </c>
      <c r="K111" s="78" t="s">
        <v>75</v>
      </c>
      <c r="L111" s="78">
        <v>3</v>
      </c>
      <c r="M111" s="114">
        <v>40</v>
      </c>
      <c r="N111" s="115"/>
      <c r="O111" s="171"/>
      <c r="P111" s="116">
        <v>40</v>
      </c>
      <c r="Q111" s="116"/>
      <c r="R111" s="116"/>
      <c r="S111" s="117"/>
      <c r="T111" s="103">
        <v>45.32</v>
      </c>
      <c r="U111" s="229">
        <f>ROUND(T111*105%,2)</f>
        <v>47.59</v>
      </c>
      <c r="V111" s="310" t="s">
        <v>295</v>
      </c>
      <c r="W111" s="149" t="s">
        <v>183</v>
      </c>
      <c r="X111" s="149" t="s">
        <v>184</v>
      </c>
      <c r="Y111" s="149" t="s">
        <v>185</v>
      </c>
      <c r="Z111" s="74" t="s">
        <v>473</v>
      </c>
    </row>
    <row r="112" spans="1:26" ht="84.75" customHeight="1" thickBot="1">
      <c r="A112" s="325"/>
      <c r="B112" s="150">
        <v>2</v>
      </c>
      <c r="C112" s="337"/>
      <c r="D112" s="343"/>
      <c r="E112" s="337"/>
      <c r="F112" s="337"/>
      <c r="G112" s="150" t="s">
        <v>443</v>
      </c>
      <c r="H112" s="150">
        <v>9067738</v>
      </c>
      <c r="I112" s="150" t="s">
        <v>186</v>
      </c>
      <c r="J112" s="150" t="s">
        <v>187</v>
      </c>
      <c r="K112" s="77" t="s">
        <v>75</v>
      </c>
      <c r="L112" s="77">
        <v>3</v>
      </c>
      <c r="M112" s="122">
        <v>17.3</v>
      </c>
      <c r="N112" s="123"/>
      <c r="O112" s="124"/>
      <c r="P112" s="124">
        <v>16.5</v>
      </c>
      <c r="Q112" s="124"/>
      <c r="R112" s="124"/>
      <c r="S112" s="125"/>
      <c r="T112" s="104">
        <v>4.62</v>
      </c>
      <c r="U112" s="231">
        <f>ROUND(T112*105%,2)</f>
        <v>4.8499999999999996</v>
      </c>
      <c r="V112" s="315" t="s">
        <v>295</v>
      </c>
      <c r="W112" s="153" t="s">
        <v>164</v>
      </c>
      <c r="X112" s="153" t="s">
        <v>184</v>
      </c>
      <c r="Y112" s="153" t="s">
        <v>185</v>
      </c>
      <c r="Z112" s="155" t="s">
        <v>473</v>
      </c>
    </row>
    <row r="113" spans="1:26" s="12" customFormat="1" ht="55.5" customHeight="1" thickTop="1" thickBot="1">
      <c r="A113" s="329"/>
      <c r="B113" s="330"/>
      <c r="C113" s="330"/>
      <c r="D113" s="330"/>
      <c r="E113" s="330"/>
      <c r="F113" s="330"/>
      <c r="G113" s="330"/>
      <c r="H113" s="330"/>
      <c r="I113" s="330"/>
      <c r="J113" s="330"/>
      <c r="K113" s="330"/>
      <c r="L113" s="330"/>
      <c r="M113" s="330"/>
      <c r="N113" s="207">
        <f>SUM(N111:N112)</f>
        <v>0</v>
      </c>
      <c r="O113" s="204">
        <f>SUM(O111:O112)</f>
        <v>0</v>
      </c>
      <c r="P113" s="113">
        <f t="shared" ref="P113:U113" si="6">SUM(P111:P112)</f>
        <v>56.5</v>
      </c>
      <c r="Q113" s="113">
        <f t="shared" si="6"/>
        <v>0</v>
      </c>
      <c r="R113" s="113">
        <f t="shared" si="6"/>
        <v>0</v>
      </c>
      <c r="S113" s="113">
        <f t="shared" si="6"/>
        <v>0</v>
      </c>
      <c r="T113" s="113">
        <f t="shared" si="6"/>
        <v>49.94</v>
      </c>
      <c r="U113" s="113">
        <f t="shared" si="6"/>
        <v>52.440000000000005</v>
      </c>
      <c r="V113" s="331"/>
      <c r="W113" s="332"/>
      <c r="X113" s="332"/>
      <c r="Y113" s="332"/>
      <c r="Z113" s="333"/>
    </row>
    <row r="114" spans="1:26" ht="26.25" customHeight="1" thickBot="1">
      <c r="A114" s="347"/>
      <c r="B114" s="348"/>
      <c r="C114" s="348"/>
      <c r="D114" s="348"/>
      <c r="E114" s="348"/>
      <c r="F114" s="348"/>
      <c r="G114" s="348"/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9"/>
    </row>
    <row r="115" spans="1:26" ht="33" customHeight="1" thickBot="1">
      <c r="A115" s="344" t="s">
        <v>528</v>
      </c>
      <c r="B115" s="345"/>
      <c r="C115" s="345"/>
      <c r="D115" s="345"/>
      <c r="E115" s="345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6"/>
    </row>
    <row r="116" spans="1:26" ht="84.75" customHeight="1">
      <c r="A116" s="324" t="s">
        <v>333</v>
      </c>
      <c r="B116" s="149">
        <v>1</v>
      </c>
      <c r="C116" s="335" t="s">
        <v>301</v>
      </c>
      <c r="D116" s="341" t="s">
        <v>0</v>
      </c>
      <c r="E116" s="335" t="s">
        <v>345</v>
      </c>
      <c r="F116" s="335" t="s">
        <v>308</v>
      </c>
      <c r="G116" s="149" t="s">
        <v>444</v>
      </c>
      <c r="H116" s="149">
        <v>63597641</v>
      </c>
      <c r="I116" s="149" t="s">
        <v>188</v>
      </c>
      <c r="J116" s="149" t="s">
        <v>189</v>
      </c>
      <c r="K116" s="78" t="s">
        <v>75</v>
      </c>
      <c r="L116" s="78">
        <v>3</v>
      </c>
      <c r="M116" s="114">
        <v>40</v>
      </c>
      <c r="N116" s="115"/>
      <c r="O116" s="171"/>
      <c r="P116" s="116">
        <v>40</v>
      </c>
      <c r="Q116" s="116"/>
      <c r="R116" s="116"/>
      <c r="S116" s="117"/>
      <c r="T116" s="103">
        <v>19.260000000000002</v>
      </c>
      <c r="U116" s="229">
        <f>ROUND(T116*105%,2)</f>
        <v>20.22</v>
      </c>
      <c r="V116" s="310" t="s">
        <v>295</v>
      </c>
      <c r="W116" s="149" t="s">
        <v>164</v>
      </c>
      <c r="X116" s="149" t="s">
        <v>184</v>
      </c>
      <c r="Y116" s="149" t="s">
        <v>190</v>
      </c>
      <c r="Z116" s="74" t="s">
        <v>473</v>
      </c>
    </row>
    <row r="117" spans="1:26" ht="84.75" customHeight="1">
      <c r="A117" s="328"/>
      <c r="B117" s="151">
        <v>2</v>
      </c>
      <c r="C117" s="336"/>
      <c r="D117" s="342"/>
      <c r="E117" s="336"/>
      <c r="F117" s="336"/>
      <c r="G117" s="151" t="s">
        <v>444</v>
      </c>
      <c r="H117" s="151">
        <v>71590533</v>
      </c>
      <c r="I117" s="151" t="s">
        <v>191</v>
      </c>
      <c r="J117" s="151" t="s">
        <v>192</v>
      </c>
      <c r="K117" s="76" t="s">
        <v>75</v>
      </c>
      <c r="L117" s="76">
        <v>3</v>
      </c>
      <c r="M117" s="118">
        <v>34.6</v>
      </c>
      <c r="N117" s="119"/>
      <c r="O117" s="172"/>
      <c r="P117" s="120">
        <v>32.9</v>
      </c>
      <c r="Q117" s="120"/>
      <c r="R117" s="120"/>
      <c r="S117" s="121"/>
      <c r="T117" s="102">
        <v>14.4</v>
      </c>
      <c r="U117" s="230">
        <f>ROUND(T117*105%,2)</f>
        <v>15.12</v>
      </c>
      <c r="V117" s="309" t="s">
        <v>295</v>
      </c>
      <c r="W117" s="151" t="s">
        <v>164</v>
      </c>
      <c r="X117" s="151" t="s">
        <v>184</v>
      </c>
      <c r="Y117" s="151" t="s">
        <v>190</v>
      </c>
      <c r="Z117" s="75" t="s">
        <v>473</v>
      </c>
    </row>
    <row r="118" spans="1:26" ht="84.75" customHeight="1" thickBot="1">
      <c r="A118" s="325"/>
      <c r="B118" s="150">
        <v>3</v>
      </c>
      <c r="C118" s="337"/>
      <c r="D118" s="343"/>
      <c r="E118" s="337"/>
      <c r="F118" s="337"/>
      <c r="G118" s="150" t="s">
        <v>444</v>
      </c>
      <c r="H118" s="150">
        <v>70102075</v>
      </c>
      <c r="I118" s="72" t="s">
        <v>193</v>
      </c>
      <c r="J118" s="72" t="s">
        <v>194</v>
      </c>
      <c r="K118" s="77" t="s">
        <v>75</v>
      </c>
      <c r="L118" s="77">
        <v>3</v>
      </c>
      <c r="M118" s="122">
        <v>40</v>
      </c>
      <c r="N118" s="123"/>
      <c r="O118" s="124"/>
      <c r="P118" s="124">
        <v>40</v>
      </c>
      <c r="Q118" s="124"/>
      <c r="R118" s="124"/>
      <c r="S118" s="125"/>
      <c r="T118" s="104">
        <v>37.9</v>
      </c>
      <c r="U118" s="231">
        <f>ROUND(T118*105%,2)</f>
        <v>39.799999999999997</v>
      </c>
      <c r="V118" s="315" t="s">
        <v>295</v>
      </c>
      <c r="W118" s="153" t="s">
        <v>164</v>
      </c>
      <c r="X118" s="153" t="s">
        <v>184</v>
      </c>
      <c r="Y118" s="153" t="s">
        <v>190</v>
      </c>
      <c r="Z118" s="155" t="s">
        <v>473</v>
      </c>
    </row>
    <row r="119" spans="1:26" s="12" customFormat="1" ht="55.5" customHeight="1" thickTop="1" thickBot="1">
      <c r="A119" s="329"/>
      <c r="B119" s="330"/>
      <c r="C119" s="330"/>
      <c r="D119" s="330"/>
      <c r="E119" s="330"/>
      <c r="F119" s="330"/>
      <c r="G119" s="330"/>
      <c r="H119" s="330"/>
      <c r="I119" s="330"/>
      <c r="J119" s="330"/>
      <c r="K119" s="330"/>
      <c r="L119" s="330"/>
      <c r="M119" s="330"/>
      <c r="N119" s="207">
        <f>SUM(N116:N118)</f>
        <v>0</v>
      </c>
      <c r="O119" s="204">
        <f>SUM(O116:O118)</f>
        <v>0</v>
      </c>
      <c r="P119" s="113">
        <f t="shared" ref="P119:U119" si="7">SUM(P116:P118)</f>
        <v>112.9</v>
      </c>
      <c r="Q119" s="113">
        <f t="shared" si="7"/>
        <v>0</v>
      </c>
      <c r="R119" s="113">
        <f t="shared" si="7"/>
        <v>0</v>
      </c>
      <c r="S119" s="113">
        <f t="shared" si="7"/>
        <v>0</v>
      </c>
      <c r="T119" s="113">
        <f t="shared" si="7"/>
        <v>71.56</v>
      </c>
      <c r="U119" s="113">
        <f t="shared" si="7"/>
        <v>75.139999999999986</v>
      </c>
      <c r="V119" s="331"/>
      <c r="W119" s="332"/>
      <c r="X119" s="332"/>
      <c r="Y119" s="332"/>
      <c r="Z119" s="333"/>
    </row>
    <row r="120" spans="1:26" ht="36" customHeight="1" thickBot="1">
      <c r="A120" s="347"/>
      <c r="B120" s="348"/>
      <c r="C120" s="348"/>
      <c r="D120" s="348"/>
      <c r="E120" s="348"/>
      <c r="F120" s="348"/>
      <c r="G120" s="348"/>
      <c r="H120" s="34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349"/>
    </row>
    <row r="121" spans="1:26" ht="33" customHeight="1" thickBot="1">
      <c r="A121" s="344" t="s">
        <v>527</v>
      </c>
      <c r="B121" s="345"/>
      <c r="C121" s="345"/>
      <c r="D121" s="345"/>
      <c r="E121" s="345"/>
      <c r="F121" s="345"/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  <c r="X121" s="345"/>
      <c r="Y121" s="345"/>
      <c r="Z121" s="346"/>
    </row>
    <row r="122" spans="1:26" ht="165.75" customHeight="1" thickBot="1">
      <c r="A122" s="80" t="s">
        <v>334</v>
      </c>
      <c r="B122" s="81">
        <v>1</v>
      </c>
      <c r="C122" s="82" t="s">
        <v>343</v>
      </c>
      <c r="D122" s="83">
        <v>6381792968</v>
      </c>
      <c r="E122" s="84" t="s">
        <v>349</v>
      </c>
      <c r="F122" s="84" t="s">
        <v>309</v>
      </c>
      <c r="G122" s="81" t="s">
        <v>195</v>
      </c>
      <c r="H122" s="81">
        <v>71588977</v>
      </c>
      <c r="I122" s="81" t="s">
        <v>196</v>
      </c>
      <c r="J122" s="81" t="s">
        <v>511</v>
      </c>
      <c r="K122" s="85" t="s">
        <v>75</v>
      </c>
      <c r="L122" s="85">
        <v>3</v>
      </c>
      <c r="M122" s="126">
        <v>40</v>
      </c>
      <c r="N122" s="127"/>
      <c r="O122" s="174"/>
      <c r="P122" s="128">
        <v>40</v>
      </c>
      <c r="Q122" s="128"/>
      <c r="R122" s="128"/>
      <c r="S122" s="129"/>
      <c r="T122" s="105">
        <v>14.528</v>
      </c>
      <c r="U122" s="228">
        <f>ROUND(T122*105%,2)</f>
        <v>15.25</v>
      </c>
      <c r="V122" s="316" t="s">
        <v>295</v>
      </c>
      <c r="W122" s="208" t="s">
        <v>164</v>
      </c>
      <c r="X122" s="208" t="s">
        <v>184</v>
      </c>
      <c r="Y122" s="208" t="s">
        <v>163</v>
      </c>
      <c r="Z122" s="209" t="s">
        <v>473</v>
      </c>
    </row>
    <row r="123" spans="1:26" s="12" customFormat="1" ht="55.5" customHeight="1" thickTop="1" thickBot="1">
      <c r="A123" s="329"/>
      <c r="B123" s="330"/>
      <c r="C123" s="330"/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204">
        <f t="shared" ref="N123:U123" si="8">SUM(N122)</f>
        <v>0</v>
      </c>
      <c r="O123" s="204">
        <f t="shared" si="8"/>
        <v>0</v>
      </c>
      <c r="P123" s="204">
        <f t="shared" si="8"/>
        <v>40</v>
      </c>
      <c r="Q123" s="204">
        <f t="shared" si="8"/>
        <v>0</v>
      </c>
      <c r="R123" s="204">
        <f t="shared" si="8"/>
        <v>0</v>
      </c>
      <c r="S123" s="196">
        <f t="shared" si="8"/>
        <v>0</v>
      </c>
      <c r="T123" s="191">
        <f t="shared" si="8"/>
        <v>14.528</v>
      </c>
      <c r="U123" s="232">
        <f t="shared" si="8"/>
        <v>15.25</v>
      </c>
      <c r="V123" s="331"/>
      <c r="W123" s="332"/>
      <c r="X123" s="332"/>
      <c r="Y123" s="332"/>
      <c r="Z123" s="333"/>
    </row>
    <row r="124" spans="1:26" ht="26.25" customHeight="1" thickBot="1">
      <c r="A124" s="347"/>
      <c r="B124" s="348"/>
      <c r="C124" s="348"/>
      <c r="D124" s="348"/>
      <c r="E124" s="348"/>
      <c r="F124" s="348"/>
      <c r="G124" s="348"/>
      <c r="H124" s="348"/>
      <c r="I124" s="348"/>
      <c r="J124" s="348"/>
      <c r="K124" s="348"/>
      <c r="L124" s="348"/>
      <c r="M124" s="348"/>
      <c r="N124" s="348"/>
      <c r="O124" s="348"/>
      <c r="P124" s="348"/>
      <c r="Q124" s="348"/>
      <c r="R124" s="348"/>
      <c r="S124" s="348"/>
      <c r="T124" s="348"/>
      <c r="U124" s="348"/>
      <c r="V124" s="348"/>
      <c r="W124" s="348"/>
      <c r="X124" s="348"/>
      <c r="Y124" s="348"/>
      <c r="Z124" s="349"/>
    </row>
    <row r="125" spans="1:26" ht="33" customHeight="1" thickBot="1">
      <c r="A125" s="344" t="s">
        <v>526</v>
      </c>
      <c r="B125" s="345"/>
      <c r="C125" s="345"/>
      <c r="D125" s="345"/>
      <c r="E125" s="345"/>
      <c r="F125" s="345"/>
      <c r="G125" s="345"/>
      <c r="H125" s="345"/>
      <c r="I125" s="345"/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5"/>
      <c r="X125" s="345"/>
      <c r="Y125" s="345"/>
      <c r="Z125" s="346"/>
    </row>
    <row r="126" spans="1:26" ht="82.5" customHeight="1">
      <c r="A126" s="324" t="s">
        <v>335</v>
      </c>
      <c r="B126" s="326">
        <v>1</v>
      </c>
      <c r="C126" s="335" t="s">
        <v>301</v>
      </c>
      <c r="D126" s="341">
        <v>6381792968</v>
      </c>
      <c r="E126" s="335" t="s">
        <v>344</v>
      </c>
      <c r="F126" s="335" t="s">
        <v>310</v>
      </c>
      <c r="G126" s="149" t="s">
        <v>197</v>
      </c>
      <c r="H126" s="275">
        <v>87064366</v>
      </c>
      <c r="I126" s="149" t="s">
        <v>198</v>
      </c>
      <c r="J126" s="149" t="s">
        <v>199</v>
      </c>
      <c r="K126" s="78" t="s">
        <v>200</v>
      </c>
      <c r="L126" s="78">
        <v>3</v>
      </c>
      <c r="M126" s="114">
        <v>69</v>
      </c>
      <c r="N126" s="115"/>
      <c r="O126" s="171"/>
      <c r="P126" s="116"/>
      <c r="Q126" s="116"/>
      <c r="R126" s="116">
        <v>69</v>
      </c>
      <c r="S126" s="117"/>
      <c r="T126" s="210">
        <v>37.811</v>
      </c>
      <c r="U126" s="233">
        <f>ROUND(T126*105%,2)</f>
        <v>39.700000000000003</v>
      </c>
      <c r="V126" s="310" t="s">
        <v>295</v>
      </c>
      <c r="W126" s="57" t="s">
        <v>165</v>
      </c>
      <c r="X126" s="149" t="s">
        <v>184</v>
      </c>
      <c r="Y126" s="149" t="s">
        <v>163</v>
      </c>
      <c r="Z126" s="74" t="s">
        <v>473</v>
      </c>
    </row>
    <row r="127" spans="1:26" ht="82.5" customHeight="1" thickBot="1">
      <c r="A127" s="325"/>
      <c r="B127" s="327"/>
      <c r="C127" s="337"/>
      <c r="D127" s="343"/>
      <c r="E127" s="337"/>
      <c r="F127" s="337"/>
      <c r="G127" s="150" t="s">
        <v>197</v>
      </c>
      <c r="H127" s="150">
        <v>8394835</v>
      </c>
      <c r="I127" s="150" t="s">
        <v>201</v>
      </c>
      <c r="J127" s="150" t="s">
        <v>512</v>
      </c>
      <c r="K127" s="77" t="s">
        <v>75</v>
      </c>
      <c r="L127" s="77">
        <v>3</v>
      </c>
      <c r="M127" s="122">
        <v>34.6</v>
      </c>
      <c r="N127" s="123"/>
      <c r="O127" s="173"/>
      <c r="P127" s="124">
        <v>32.9</v>
      </c>
      <c r="Q127" s="124"/>
      <c r="R127" s="124"/>
      <c r="S127" s="125"/>
      <c r="T127" s="104">
        <v>8.42</v>
      </c>
      <c r="U127" s="231">
        <f>ROUND(T127*105%,2)</f>
        <v>8.84</v>
      </c>
      <c r="V127" s="315" t="s">
        <v>295</v>
      </c>
      <c r="W127" s="153" t="s">
        <v>164</v>
      </c>
      <c r="X127" s="153" t="s">
        <v>184</v>
      </c>
      <c r="Y127" s="153" t="s">
        <v>163</v>
      </c>
      <c r="Z127" s="155" t="s">
        <v>473</v>
      </c>
    </row>
    <row r="128" spans="1:26" s="12" customFormat="1" ht="55.5" customHeight="1" thickTop="1" thickBot="1">
      <c r="A128" s="329"/>
      <c r="B128" s="330"/>
      <c r="C128" s="330"/>
      <c r="D128" s="330"/>
      <c r="E128" s="330"/>
      <c r="F128" s="330"/>
      <c r="G128" s="330"/>
      <c r="H128" s="330"/>
      <c r="I128" s="330"/>
      <c r="J128" s="330"/>
      <c r="K128" s="330"/>
      <c r="L128" s="330"/>
      <c r="M128" s="330"/>
      <c r="N128" s="206">
        <f>SUM(N126:N127)</f>
        <v>0</v>
      </c>
      <c r="O128" s="204">
        <f>SUM(O126:O127)</f>
        <v>0</v>
      </c>
      <c r="P128" s="204">
        <f t="shared" ref="P128:U128" si="9">SUM(P126:P127)</f>
        <v>32.9</v>
      </c>
      <c r="Q128" s="204">
        <f t="shared" si="9"/>
        <v>0</v>
      </c>
      <c r="R128" s="204">
        <f t="shared" si="9"/>
        <v>69</v>
      </c>
      <c r="S128" s="196">
        <f t="shared" si="9"/>
        <v>0</v>
      </c>
      <c r="T128" s="191">
        <f t="shared" si="9"/>
        <v>46.231000000000002</v>
      </c>
      <c r="U128" s="232">
        <f t="shared" si="9"/>
        <v>48.540000000000006</v>
      </c>
      <c r="V128" s="331"/>
      <c r="W128" s="332"/>
      <c r="X128" s="332"/>
      <c r="Y128" s="332"/>
      <c r="Z128" s="333"/>
    </row>
    <row r="129" spans="1:26" ht="26.25" customHeight="1" thickBot="1">
      <c r="A129" s="347"/>
      <c r="B129" s="348"/>
      <c r="C129" s="348"/>
      <c r="D129" s="348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9"/>
    </row>
    <row r="130" spans="1:26" ht="33" customHeight="1" thickBot="1">
      <c r="A130" s="344" t="s">
        <v>525</v>
      </c>
      <c r="B130" s="345"/>
      <c r="C130" s="345"/>
      <c r="D130" s="345"/>
      <c r="E130" s="345"/>
      <c r="F130" s="345"/>
      <c r="G130" s="345"/>
      <c r="H130" s="345"/>
      <c r="I130" s="345"/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5"/>
      <c r="X130" s="345"/>
      <c r="Y130" s="345"/>
      <c r="Z130" s="346"/>
    </row>
    <row r="131" spans="1:26" ht="165" customHeight="1" thickBot="1">
      <c r="A131" s="80" t="s">
        <v>336</v>
      </c>
      <c r="B131" s="276">
        <v>1</v>
      </c>
      <c r="C131" s="84" t="s">
        <v>301</v>
      </c>
      <c r="D131" s="86">
        <v>6381792968</v>
      </c>
      <c r="E131" s="84" t="s">
        <v>350</v>
      </c>
      <c r="F131" s="84" t="s">
        <v>311</v>
      </c>
      <c r="G131" s="81" t="s">
        <v>202</v>
      </c>
      <c r="H131" s="81">
        <v>3490192</v>
      </c>
      <c r="I131" s="81" t="s">
        <v>203</v>
      </c>
      <c r="J131" s="81" t="s">
        <v>204</v>
      </c>
      <c r="K131" s="85" t="s">
        <v>75</v>
      </c>
      <c r="L131" s="85">
        <v>3</v>
      </c>
      <c r="M131" s="126">
        <v>40</v>
      </c>
      <c r="N131" s="127"/>
      <c r="O131" s="174"/>
      <c r="P131" s="128">
        <v>40</v>
      </c>
      <c r="Q131" s="128"/>
      <c r="R131" s="128"/>
      <c r="S131" s="129"/>
      <c r="T131" s="105">
        <v>38</v>
      </c>
      <c r="U131" s="228">
        <f>ROUND(T131*105%,2)</f>
        <v>39.9</v>
      </c>
      <c r="V131" s="316" t="s">
        <v>295</v>
      </c>
      <c r="W131" s="208" t="s">
        <v>164</v>
      </c>
      <c r="X131" s="208" t="s">
        <v>184</v>
      </c>
      <c r="Y131" s="208" t="s">
        <v>205</v>
      </c>
      <c r="Z131" s="209" t="s">
        <v>473</v>
      </c>
    </row>
    <row r="132" spans="1:26" s="12" customFormat="1" ht="55.5" customHeight="1" thickTop="1" thickBot="1">
      <c r="A132" s="329"/>
      <c r="B132" s="330"/>
      <c r="C132" s="330"/>
      <c r="D132" s="330"/>
      <c r="E132" s="330"/>
      <c r="F132" s="330"/>
      <c r="G132" s="330"/>
      <c r="H132" s="330"/>
      <c r="I132" s="330"/>
      <c r="J132" s="330"/>
      <c r="K132" s="330"/>
      <c r="L132" s="330"/>
      <c r="M132" s="330"/>
      <c r="N132" s="207">
        <f t="shared" ref="N132:U132" si="10">SUM(N131)</f>
        <v>0</v>
      </c>
      <c r="O132" s="234">
        <f t="shared" si="10"/>
        <v>0</v>
      </c>
      <c r="P132" s="235">
        <f t="shared" si="10"/>
        <v>40</v>
      </c>
      <c r="Q132" s="234">
        <f t="shared" si="10"/>
        <v>0</v>
      </c>
      <c r="R132" s="234">
        <f t="shared" si="10"/>
        <v>0</v>
      </c>
      <c r="S132" s="235">
        <f t="shared" si="10"/>
        <v>0</v>
      </c>
      <c r="T132" s="191">
        <f t="shared" si="10"/>
        <v>38</v>
      </c>
      <c r="U132" s="236">
        <f t="shared" si="10"/>
        <v>39.9</v>
      </c>
      <c r="V132" s="331"/>
      <c r="W132" s="332"/>
      <c r="X132" s="332"/>
      <c r="Y132" s="332"/>
      <c r="Z132" s="333"/>
    </row>
    <row r="133" spans="1:26" ht="26.25" customHeight="1" thickBot="1">
      <c r="A133" s="347"/>
      <c r="B133" s="348"/>
      <c r="C133" s="348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9"/>
    </row>
    <row r="134" spans="1:26" ht="33" customHeight="1" thickBot="1">
      <c r="A134" s="344" t="s">
        <v>524</v>
      </c>
      <c r="B134" s="345"/>
      <c r="C134" s="345"/>
      <c r="D134" s="345"/>
      <c r="E134" s="345"/>
      <c r="F134" s="345"/>
      <c r="G134" s="345"/>
      <c r="H134" s="345"/>
      <c r="I134" s="345"/>
      <c r="J134" s="345"/>
      <c r="K134" s="345"/>
      <c r="L134" s="345"/>
      <c r="M134" s="345"/>
      <c r="N134" s="345"/>
      <c r="O134" s="345"/>
      <c r="P134" s="345"/>
      <c r="Q134" s="345"/>
      <c r="R134" s="345"/>
      <c r="S134" s="345"/>
      <c r="T134" s="345"/>
      <c r="U134" s="345"/>
      <c r="V134" s="345"/>
      <c r="W134" s="345"/>
      <c r="X134" s="345"/>
      <c r="Y134" s="345"/>
      <c r="Z134" s="346"/>
    </row>
    <row r="135" spans="1:26" ht="82.5" customHeight="1">
      <c r="A135" s="324" t="s">
        <v>337</v>
      </c>
      <c r="B135" s="326">
        <v>1</v>
      </c>
      <c r="C135" s="335" t="s">
        <v>301</v>
      </c>
      <c r="D135" s="341">
        <v>6381792968</v>
      </c>
      <c r="E135" s="416" t="s">
        <v>479</v>
      </c>
      <c r="F135" s="335" t="s">
        <v>312</v>
      </c>
      <c r="G135" s="149" t="s">
        <v>206</v>
      </c>
      <c r="H135" s="149" t="s">
        <v>209</v>
      </c>
      <c r="I135" s="149" t="s">
        <v>207</v>
      </c>
      <c r="J135" s="149" t="s">
        <v>208</v>
      </c>
      <c r="K135" s="78" t="s">
        <v>200</v>
      </c>
      <c r="L135" s="78">
        <v>3</v>
      </c>
      <c r="M135" s="114">
        <v>66</v>
      </c>
      <c r="N135" s="115"/>
      <c r="O135" s="171"/>
      <c r="P135" s="116"/>
      <c r="Q135" s="116"/>
      <c r="R135" s="116">
        <v>66</v>
      </c>
      <c r="S135" s="117"/>
      <c r="T135" s="103">
        <v>31.437000000000001</v>
      </c>
      <c r="U135" s="233">
        <f>ROUND(T135*105%,2)</f>
        <v>33.01</v>
      </c>
      <c r="V135" s="310" t="s">
        <v>295</v>
      </c>
      <c r="W135" s="149" t="s">
        <v>164</v>
      </c>
      <c r="X135" s="149" t="s">
        <v>184</v>
      </c>
      <c r="Y135" s="149" t="s">
        <v>205</v>
      </c>
      <c r="Z135" s="74" t="s">
        <v>473</v>
      </c>
    </row>
    <row r="136" spans="1:26" ht="81.75" customHeight="1" thickBot="1">
      <c r="A136" s="325"/>
      <c r="B136" s="327"/>
      <c r="C136" s="337"/>
      <c r="D136" s="343"/>
      <c r="E136" s="417"/>
      <c r="F136" s="337"/>
      <c r="G136" s="150" t="s">
        <v>206</v>
      </c>
      <c r="H136" s="72">
        <v>94273077</v>
      </c>
      <c r="I136" s="150" t="s">
        <v>210</v>
      </c>
      <c r="J136" s="150" t="s">
        <v>211</v>
      </c>
      <c r="K136" s="77" t="s">
        <v>75</v>
      </c>
      <c r="L136" s="77">
        <v>3</v>
      </c>
      <c r="M136" s="122">
        <v>40</v>
      </c>
      <c r="N136" s="123"/>
      <c r="O136" s="124"/>
      <c r="P136" s="124">
        <v>40</v>
      </c>
      <c r="Q136" s="124"/>
      <c r="R136" s="124"/>
      <c r="S136" s="125"/>
      <c r="T136" s="104">
        <v>1.28</v>
      </c>
      <c r="U136" s="231">
        <f>ROUND(T136*105%,2)</f>
        <v>1.34</v>
      </c>
      <c r="V136" s="315" t="s">
        <v>295</v>
      </c>
      <c r="W136" s="153" t="s">
        <v>164</v>
      </c>
      <c r="X136" s="153" t="s">
        <v>184</v>
      </c>
      <c r="Y136" s="153" t="s">
        <v>205</v>
      </c>
      <c r="Z136" s="155" t="s">
        <v>473</v>
      </c>
    </row>
    <row r="137" spans="1:26" s="12" customFormat="1" ht="55.5" customHeight="1" thickTop="1" thickBot="1">
      <c r="A137" s="329"/>
      <c r="B137" s="330"/>
      <c r="C137" s="330"/>
      <c r="D137" s="330"/>
      <c r="E137" s="330"/>
      <c r="F137" s="330"/>
      <c r="G137" s="330"/>
      <c r="H137" s="330"/>
      <c r="I137" s="330"/>
      <c r="J137" s="330"/>
      <c r="K137" s="330"/>
      <c r="L137" s="330"/>
      <c r="M137" s="330"/>
      <c r="N137" s="207">
        <f>SUM(N135:N136)</f>
        <v>0</v>
      </c>
      <c r="O137" s="204">
        <f>SUM(O135:O136)</f>
        <v>0</v>
      </c>
      <c r="P137" s="113">
        <f t="shared" ref="P137:U137" si="11">SUM(P135:P136)</f>
        <v>40</v>
      </c>
      <c r="Q137" s="113">
        <f t="shared" si="11"/>
        <v>0</v>
      </c>
      <c r="R137" s="113">
        <f t="shared" si="11"/>
        <v>66</v>
      </c>
      <c r="S137" s="113">
        <f t="shared" si="11"/>
        <v>0</v>
      </c>
      <c r="T137" s="113">
        <f t="shared" si="11"/>
        <v>32.716999999999999</v>
      </c>
      <c r="U137" s="113">
        <f t="shared" si="11"/>
        <v>34.35</v>
      </c>
      <c r="V137" s="331"/>
      <c r="W137" s="332"/>
      <c r="X137" s="332"/>
      <c r="Y137" s="332"/>
      <c r="Z137" s="333"/>
    </row>
    <row r="138" spans="1:26" ht="26.25" customHeight="1" thickBot="1">
      <c r="A138" s="347"/>
      <c r="B138" s="348"/>
      <c r="C138" s="348"/>
      <c r="D138" s="348"/>
      <c r="E138" s="348"/>
      <c r="F138" s="348"/>
      <c r="G138" s="348"/>
      <c r="H138" s="348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9"/>
    </row>
    <row r="139" spans="1:26" ht="33" customHeight="1" thickBot="1">
      <c r="A139" s="344" t="s">
        <v>523</v>
      </c>
      <c r="B139" s="345"/>
      <c r="C139" s="345"/>
      <c r="D139" s="345"/>
      <c r="E139" s="345"/>
      <c r="F139" s="345"/>
      <c r="G139" s="345"/>
      <c r="H139" s="345"/>
      <c r="I139" s="345"/>
      <c r="J139" s="345"/>
      <c r="K139" s="345"/>
      <c r="L139" s="345"/>
      <c r="M139" s="345"/>
      <c r="N139" s="345"/>
      <c r="O139" s="345"/>
      <c r="P139" s="345"/>
      <c r="Q139" s="345"/>
      <c r="R139" s="345"/>
      <c r="S139" s="345"/>
      <c r="T139" s="345"/>
      <c r="U139" s="345"/>
      <c r="V139" s="345"/>
      <c r="W139" s="345"/>
      <c r="X139" s="345"/>
      <c r="Y139" s="345"/>
      <c r="Z139" s="346"/>
    </row>
    <row r="140" spans="1:26" ht="81.75" customHeight="1">
      <c r="A140" s="324" t="s">
        <v>338</v>
      </c>
      <c r="B140" s="326">
        <v>1</v>
      </c>
      <c r="C140" s="335" t="s">
        <v>301</v>
      </c>
      <c r="D140" s="341">
        <v>6381792968</v>
      </c>
      <c r="E140" s="335" t="s">
        <v>351</v>
      </c>
      <c r="F140" s="335" t="s">
        <v>313</v>
      </c>
      <c r="G140" s="149" t="s">
        <v>212</v>
      </c>
      <c r="H140" s="275">
        <v>87064571</v>
      </c>
      <c r="I140" s="149" t="s">
        <v>213</v>
      </c>
      <c r="J140" s="149" t="s">
        <v>214</v>
      </c>
      <c r="K140" s="78" t="s">
        <v>215</v>
      </c>
      <c r="L140" s="78">
        <v>3</v>
      </c>
      <c r="M140" s="114">
        <v>34.6</v>
      </c>
      <c r="N140" s="115"/>
      <c r="O140" s="171"/>
      <c r="P140" s="116">
        <v>32.9</v>
      </c>
      <c r="Q140" s="116"/>
      <c r="R140" s="116"/>
      <c r="S140" s="117"/>
      <c r="T140" s="210">
        <v>68.59</v>
      </c>
      <c r="U140" s="233">
        <f>ROUND(T140*105%,2)</f>
        <v>72.02</v>
      </c>
      <c r="V140" s="310" t="s">
        <v>295</v>
      </c>
      <c r="W140" s="149" t="s">
        <v>164</v>
      </c>
      <c r="X140" s="149" t="s">
        <v>184</v>
      </c>
      <c r="Y140" s="149" t="s">
        <v>163</v>
      </c>
      <c r="Z140" s="74" t="s">
        <v>473</v>
      </c>
    </row>
    <row r="141" spans="1:26" ht="82.5" customHeight="1" thickBot="1">
      <c r="A141" s="325"/>
      <c r="B141" s="327"/>
      <c r="C141" s="337"/>
      <c r="D141" s="343"/>
      <c r="E141" s="337"/>
      <c r="F141" s="337"/>
      <c r="G141" s="150" t="s">
        <v>216</v>
      </c>
      <c r="H141" s="150">
        <v>91079292</v>
      </c>
      <c r="I141" s="150" t="s">
        <v>217</v>
      </c>
      <c r="J141" s="150" t="s">
        <v>218</v>
      </c>
      <c r="K141" s="68" t="s">
        <v>75</v>
      </c>
      <c r="L141" s="87">
        <v>3</v>
      </c>
      <c r="M141" s="130">
        <v>22.1</v>
      </c>
      <c r="N141" s="175"/>
      <c r="O141" s="131"/>
      <c r="P141" s="131">
        <v>21.1</v>
      </c>
      <c r="Q141" s="131"/>
      <c r="R141" s="131"/>
      <c r="S141" s="132"/>
      <c r="T141" s="106">
        <v>4.33</v>
      </c>
      <c r="U141" s="231">
        <f>ROUND(T141*105%,2)</f>
        <v>4.55</v>
      </c>
      <c r="V141" s="315" t="s">
        <v>295</v>
      </c>
      <c r="W141" s="153" t="s">
        <v>164</v>
      </c>
      <c r="X141" s="153" t="s">
        <v>184</v>
      </c>
      <c r="Y141" s="153" t="s">
        <v>163</v>
      </c>
      <c r="Z141" s="155" t="s">
        <v>473</v>
      </c>
    </row>
    <row r="142" spans="1:26" s="12" customFormat="1" ht="55.5" customHeight="1" thickTop="1" thickBot="1">
      <c r="A142" s="329"/>
      <c r="B142" s="330"/>
      <c r="C142" s="330"/>
      <c r="D142" s="330"/>
      <c r="E142" s="330"/>
      <c r="F142" s="330"/>
      <c r="G142" s="330"/>
      <c r="H142" s="330"/>
      <c r="I142" s="330"/>
      <c r="J142" s="330"/>
      <c r="K142" s="330"/>
      <c r="L142" s="330"/>
      <c r="M142" s="330"/>
      <c r="N142" s="207">
        <f>SUM(N140:N141)</f>
        <v>0</v>
      </c>
      <c r="O142" s="204">
        <f>SUM(O140:O141)</f>
        <v>0</v>
      </c>
      <c r="P142" s="113">
        <f t="shared" ref="P142:U142" si="12">SUM(P140:P141)</f>
        <v>54</v>
      </c>
      <c r="Q142" s="113">
        <f t="shared" si="12"/>
        <v>0</v>
      </c>
      <c r="R142" s="113">
        <f t="shared" si="12"/>
        <v>0</v>
      </c>
      <c r="S142" s="113">
        <f t="shared" si="12"/>
        <v>0</v>
      </c>
      <c r="T142" s="113">
        <f t="shared" si="12"/>
        <v>72.92</v>
      </c>
      <c r="U142" s="113">
        <f t="shared" si="12"/>
        <v>76.569999999999993</v>
      </c>
      <c r="V142" s="421"/>
      <c r="W142" s="422"/>
      <c r="X142" s="422"/>
      <c r="Y142" s="422"/>
      <c r="Z142" s="423"/>
    </row>
    <row r="143" spans="1:26" ht="26.25" customHeight="1" thickBot="1">
      <c r="A143" s="347"/>
      <c r="B143" s="348"/>
      <c r="C143" s="348"/>
      <c r="D143" s="348"/>
      <c r="E143" s="348"/>
      <c r="F143" s="348"/>
      <c r="G143" s="348"/>
      <c r="H143" s="348"/>
      <c r="I143" s="348"/>
      <c r="J143" s="348"/>
      <c r="K143" s="348"/>
      <c r="L143" s="348"/>
      <c r="M143" s="348"/>
      <c r="N143" s="348"/>
      <c r="O143" s="348"/>
      <c r="P143" s="348"/>
      <c r="Q143" s="348"/>
      <c r="R143" s="348"/>
      <c r="S143" s="348"/>
      <c r="T143" s="348"/>
      <c r="U143" s="348"/>
      <c r="V143" s="348"/>
      <c r="W143" s="348"/>
      <c r="X143" s="348"/>
      <c r="Y143" s="348"/>
      <c r="Z143" s="349"/>
    </row>
    <row r="144" spans="1:26" ht="33" customHeight="1" thickBot="1">
      <c r="A144" s="344" t="s">
        <v>522</v>
      </c>
      <c r="B144" s="345"/>
      <c r="C144" s="345"/>
      <c r="D144" s="345"/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  <c r="X144" s="345"/>
      <c r="Y144" s="345"/>
      <c r="Z144" s="346"/>
    </row>
    <row r="145" spans="1:26" ht="60" customHeight="1">
      <c r="A145" s="324" t="s">
        <v>339</v>
      </c>
      <c r="B145" s="88">
        <v>1</v>
      </c>
      <c r="C145" s="418" t="s">
        <v>301</v>
      </c>
      <c r="D145" s="418">
        <v>6381792968</v>
      </c>
      <c r="E145" s="335" t="s">
        <v>353</v>
      </c>
      <c r="F145" s="335" t="s">
        <v>314</v>
      </c>
      <c r="G145" s="89" t="s">
        <v>445</v>
      </c>
      <c r="H145" s="275">
        <v>94828903</v>
      </c>
      <c r="I145" s="275" t="s">
        <v>222</v>
      </c>
      <c r="J145" s="275" t="s">
        <v>223</v>
      </c>
      <c r="K145" s="277" t="s">
        <v>75</v>
      </c>
      <c r="L145" s="277">
        <v>3</v>
      </c>
      <c r="M145" s="278">
        <v>40</v>
      </c>
      <c r="N145" s="279"/>
      <c r="O145" s="280"/>
      <c r="P145" s="281">
        <v>40</v>
      </c>
      <c r="Q145" s="281"/>
      <c r="R145" s="281"/>
      <c r="S145" s="282"/>
      <c r="T145" s="283">
        <v>3.55</v>
      </c>
      <c r="U145" s="237">
        <f>ROUND(T145*105%,2)</f>
        <v>3.73</v>
      </c>
      <c r="V145" s="310" t="s">
        <v>295</v>
      </c>
      <c r="W145" s="73" t="s">
        <v>164</v>
      </c>
      <c r="X145" s="149" t="s">
        <v>162</v>
      </c>
      <c r="Y145" s="73" t="s">
        <v>163</v>
      </c>
      <c r="Z145" s="74" t="s">
        <v>473</v>
      </c>
    </row>
    <row r="146" spans="1:26" ht="60" customHeight="1">
      <c r="A146" s="328"/>
      <c r="B146" s="64">
        <v>2</v>
      </c>
      <c r="C146" s="419"/>
      <c r="D146" s="419"/>
      <c r="E146" s="336"/>
      <c r="F146" s="336"/>
      <c r="G146" s="65" t="s">
        <v>445</v>
      </c>
      <c r="H146" s="17" t="s">
        <v>513</v>
      </c>
      <c r="I146" s="4" t="s">
        <v>224</v>
      </c>
      <c r="J146" s="17" t="s">
        <v>225</v>
      </c>
      <c r="K146" s="248" t="s">
        <v>75</v>
      </c>
      <c r="L146" s="248">
        <v>3</v>
      </c>
      <c r="M146" s="249">
        <v>40</v>
      </c>
      <c r="N146" s="250"/>
      <c r="O146" s="251"/>
      <c r="P146" s="284">
        <v>40</v>
      </c>
      <c r="Q146" s="284"/>
      <c r="R146" s="284"/>
      <c r="S146" s="253"/>
      <c r="T146" s="254">
        <v>53.688000000000002</v>
      </c>
      <c r="U146" s="238">
        <f>ROUND(T146*105%,2)</f>
        <v>56.37</v>
      </c>
      <c r="V146" s="309" t="s">
        <v>295</v>
      </c>
      <c r="W146" s="59" t="s">
        <v>164</v>
      </c>
      <c r="X146" s="151" t="s">
        <v>162</v>
      </c>
      <c r="Y146" s="59" t="s">
        <v>163</v>
      </c>
      <c r="Z146" s="75" t="s">
        <v>473</v>
      </c>
    </row>
    <row r="147" spans="1:26" ht="60" customHeight="1">
      <c r="A147" s="328"/>
      <c r="B147" s="64">
        <v>3</v>
      </c>
      <c r="C147" s="419"/>
      <c r="D147" s="419"/>
      <c r="E147" s="336"/>
      <c r="F147" s="336"/>
      <c r="G147" s="65" t="s">
        <v>446</v>
      </c>
      <c r="H147" s="17">
        <v>72188435</v>
      </c>
      <c r="I147" s="4" t="s">
        <v>226</v>
      </c>
      <c r="J147" s="17" t="s">
        <v>227</v>
      </c>
      <c r="K147" s="18" t="s">
        <v>75</v>
      </c>
      <c r="L147" s="18">
        <v>3</v>
      </c>
      <c r="M147" s="34">
        <v>20</v>
      </c>
      <c r="N147" s="35"/>
      <c r="O147" s="168"/>
      <c r="P147" s="36">
        <v>20</v>
      </c>
      <c r="Q147" s="36"/>
      <c r="R147" s="36"/>
      <c r="S147" s="37"/>
      <c r="T147" s="27">
        <v>5.4</v>
      </c>
      <c r="U147" s="238">
        <f>ROUND(T147*105%,2)</f>
        <v>5.67</v>
      </c>
      <c r="V147" s="309" t="s">
        <v>295</v>
      </c>
      <c r="W147" s="59" t="s">
        <v>164</v>
      </c>
      <c r="X147" s="151" t="s">
        <v>162</v>
      </c>
      <c r="Y147" s="59" t="s">
        <v>163</v>
      </c>
      <c r="Z147" s="75" t="s">
        <v>473</v>
      </c>
    </row>
    <row r="148" spans="1:26" ht="60" customHeight="1" thickBot="1">
      <c r="A148" s="325"/>
      <c r="B148" s="66">
        <v>4</v>
      </c>
      <c r="C148" s="420"/>
      <c r="D148" s="420"/>
      <c r="E148" s="337"/>
      <c r="F148" s="337"/>
      <c r="G148" s="67" t="s">
        <v>447</v>
      </c>
      <c r="H148" s="72">
        <v>94261140</v>
      </c>
      <c r="I148" s="72" t="s">
        <v>228</v>
      </c>
      <c r="J148" s="72" t="s">
        <v>480</v>
      </c>
      <c r="K148" s="285" t="s">
        <v>75</v>
      </c>
      <c r="L148" s="285">
        <v>3</v>
      </c>
      <c r="M148" s="286">
        <v>40</v>
      </c>
      <c r="N148" s="287"/>
      <c r="O148" s="288"/>
      <c r="P148" s="288">
        <v>40</v>
      </c>
      <c r="Q148" s="288"/>
      <c r="R148" s="288"/>
      <c r="S148" s="289"/>
      <c r="T148" s="290">
        <v>2.407</v>
      </c>
      <c r="U148" s="239">
        <f>ROUND(T148*105%,2)</f>
        <v>2.5299999999999998</v>
      </c>
      <c r="V148" s="315" t="s">
        <v>295</v>
      </c>
      <c r="W148" s="154" t="s">
        <v>164</v>
      </c>
      <c r="X148" s="153" t="s">
        <v>162</v>
      </c>
      <c r="Y148" s="154" t="s">
        <v>163</v>
      </c>
      <c r="Z148" s="155" t="s">
        <v>473</v>
      </c>
    </row>
    <row r="149" spans="1:26" s="12" customFormat="1" ht="55.5" customHeight="1" thickTop="1" thickBot="1">
      <c r="A149" s="329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207">
        <f>SUM(N145:N148)</f>
        <v>0</v>
      </c>
      <c r="O149" s="204">
        <f>SUM(O145:O148)</f>
        <v>0</v>
      </c>
      <c r="P149" s="113">
        <f t="shared" ref="P149:U149" si="13">SUM(P145:P148)</f>
        <v>140</v>
      </c>
      <c r="Q149" s="113">
        <f t="shared" si="13"/>
        <v>0</v>
      </c>
      <c r="R149" s="113">
        <f t="shared" si="13"/>
        <v>0</v>
      </c>
      <c r="S149" s="113">
        <f t="shared" si="13"/>
        <v>0</v>
      </c>
      <c r="T149" s="113">
        <f t="shared" si="13"/>
        <v>65.045000000000002</v>
      </c>
      <c r="U149" s="113">
        <f t="shared" si="13"/>
        <v>68.3</v>
      </c>
      <c r="V149" s="331"/>
      <c r="W149" s="332"/>
      <c r="X149" s="332"/>
      <c r="Y149" s="332"/>
      <c r="Z149" s="333"/>
    </row>
    <row r="150" spans="1:26" ht="26.25" customHeight="1" thickBot="1">
      <c r="A150" s="347"/>
      <c r="B150" s="348"/>
      <c r="C150" s="348"/>
      <c r="D150" s="348"/>
      <c r="E150" s="348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9"/>
    </row>
    <row r="151" spans="1:26" ht="33" customHeight="1" thickBot="1">
      <c r="A151" s="344" t="s">
        <v>521</v>
      </c>
      <c r="B151" s="345"/>
      <c r="C151" s="345"/>
      <c r="D151" s="345"/>
      <c r="E151" s="345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6"/>
    </row>
    <row r="152" spans="1:26" ht="162.75" customHeight="1" thickBot="1">
      <c r="A152" s="80" t="s">
        <v>340</v>
      </c>
      <c r="B152" s="90">
        <v>1</v>
      </c>
      <c r="C152" s="91" t="s">
        <v>343</v>
      </c>
      <c r="D152" s="92">
        <v>6381792968</v>
      </c>
      <c r="E152" s="91" t="s">
        <v>352</v>
      </c>
      <c r="F152" s="84" t="s">
        <v>315</v>
      </c>
      <c r="G152" s="93" t="s">
        <v>219</v>
      </c>
      <c r="H152" s="93">
        <v>71103145</v>
      </c>
      <c r="I152" s="93" t="s">
        <v>220</v>
      </c>
      <c r="J152" s="93" t="s">
        <v>221</v>
      </c>
      <c r="K152" s="94" t="s">
        <v>75</v>
      </c>
      <c r="L152" s="94">
        <v>3</v>
      </c>
      <c r="M152" s="133">
        <v>10.5</v>
      </c>
      <c r="N152" s="134"/>
      <c r="O152" s="176"/>
      <c r="P152" s="135">
        <v>10.5</v>
      </c>
      <c r="Q152" s="135"/>
      <c r="R152" s="135"/>
      <c r="S152" s="136"/>
      <c r="T152" s="107">
        <v>12.39</v>
      </c>
      <c r="U152" s="240">
        <f>ROUND(T152*105%,2)</f>
        <v>13.01</v>
      </c>
      <c r="V152" s="316" t="s">
        <v>295</v>
      </c>
      <c r="W152" s="211" t="s">
        <v>164</v>
      </c>
      <c r="X152" s="208" t="s">
        <v>162</v>
      </c>
      <c r="Y152" s="211" t="s">
        <v>163</v>
      </c>
      <c r="Z152" s="209" t="s">
        <v>473</v>
      </c>
    </row>
    <row r="153" spans="1:26" s="12" customFormat="1" ht="55.5" customHeight="1" thickTop="1" thickBot="1">
      <c r="A153" s="329"/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330"/>
      <c r="M153" s="330"/>
      <c r="N153" s="206">
        <f t="shared" ref="N153:U153" si="14">SUM(N152)</f>
        <v>0</v>
      </c>
      <c r="O153" s="204">
        <f t="shared" si="14"/>
        <v>0</v>
      </c>
      <c r="P153" s="204">
        <f t="shared" si="14"/>
        <v>10.5</v>
      </c>
      <c r="Q153" s="204">
        <f t="shared" si="14"/>
        <v>0</v>
      </c>
      <c r="R153" s="204">
        <f t="shared" si="14"/>
        <v>0</v>
      </c>
      <c r="S153" s="196">
        <f t="shared" si="14"/>
        <v>0</v>
      </c>
      <c r="T153" s="191">
        <f t="shared" si="14"/>
        <v>12.39</v>
      </c>
      <c r="U153" s="236">
        <f t="shared" si="14"/>
        <v>13.01</v>
      </c>
      <c r="V153" s="331"/>
      <c r="W153" s="332"/>
      <c r="X153" s="332"/>
      <c r="Y153" s="332"/>
      <c r="Z153" s="333"/>
    </row>
    <row r="154" spans="1:26" ht="26.25" customHeight="1" thickBot="1">
      <c r="A154" s="347"/>
      <c r="B154" s="348"/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9"/>
    </row>
    <row r="155" spans="1:26" ht="33" customHeight="1" thickBot="1">
      <c r="A155" s="344" t="s">
        <v>520</v>
      </c>
      <c r="B155" s="345"/>
      <c r="C155" s="345"/>
      <c r="D155" s="345"/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6"/>
    </row>
    <row r="156" spans="1:26" ht="60" customHeight="1">
      <c r="A156" s="324" t="s">
        <v>341</v>
      </c>
      <c r="B156" s="73">
        <v>1</v>
      </c>
      <c r="C156" s="335" t="s">
        <v>474</v>
      </c>
      <c r="D156" s="341">
        <v>6510010265</v>
      </c>
      <c r="E156" s="335" t="s">
        <v>354</v>
      </c>
      <c r="F156" s="335" t="s">
        <v>316</v>
      </c>
      <c r="G156" s="149" t="s">
        <v>448</v>
      </c>
      <c r="H156" s="79" t="s">
        <v>231</v>
      </c>
      <c r="I156" s="149" t="s">
        <v>229</v>
      </c>
      <c r="J156" s="73" t="s">
        <v>230</v>
      </c>
      <c r="K156" s="78" t="s">
        <v>75</v>
      </c>
      <c r="L156" s="78">
        <v>3</v>
      </c>
      <c r="M156" s="114">
        <v>34.6</v>
      </c>
      <c r="N156" s="115"/>
      <c r="O156" s="171"/>
      <c r="P156" s="116">
        <v>32.9</v>
      </c>
      <c r="Q156" s="116"/>
      <c r="R156" s="116"/>
      <c r="S156" s="117"/>
      <c r="T156" s="103">
        <v>3.89</v>
      </c>
      <c r="U156" s="233">
        <f>ROUND(T156*105%,2)</f>
        <v>4.08</v>
      </c>
      <c r="V156" s="310" t="s">
        <v>295</v>
      </c>
      <c r="W156" s="149" t="s">
        <v>164</v>
      </c>
      <c r="X156" s="149" t="s">
        <v>232</v>
      </c>
      <c r="Y156" s="149" t="s">
        <v>163</v>
      </c>
      <c r="Z156" s="74" t="s">
        <v>473</v>
      </c>
    </row>
    <row r="157" spans="1:26" ht="60" customHeight="1" thickBot="1">
      <c r="A157" s="328"/>
      <c r="B157" s="59">
        <v>2</v>
      </c>
      <c r="C157" s="336"/>
      <c r="D157" s="342"/>
      <c r="E157" s="336"/>
      <c r="F157" s="336"/>
      <c r="G157" s="151" t="s">
        <v>448</v>
      </c>
      <c r="H157" s="151" t="s">
        <v>235</v>
      </c>
      <c r="I157" s="151" t="s">
        <v>233</v>
      </c>
      <c r="J157" s="151" t="s">
        <v>234</v>
      </c>
      <c r="K157" s="76" t="s">
        <v>75</v>
      </c>
      <c r="L157" s="76">
        <v>3</v>
      </c>
      <c r="M157" s="118">
        <v>7.3</v>
      </c>
      <c r="N157" s="119"/>
      <c r="O157" s="172"/>
      <c r="P157" s="120">
        <v>7.3</v>
      </c>
      <c r="Q157" s="120"/>
      <c r="R157" s="120"/>
      <c r="S157" s="121"/>
      <c r="T157" s="102">
        <v>1.1870000000000001</v>
      </c>
      <c r="U157" s="230">
        <f>ROUND(T157*105%,2)</f>
        <v>1.25</v>
      </c>
      <c r="V157" s="309" t="s">
        <v>295</v>
      </c>
      <c r="W157" s="151" t="s">
        <v>164</v>
      </c>
      <c r="X157" s="151" t="s">
        <v>232</v>
      </c>
      <c r="Y157" s="151" t="s">
        <v>163</v>
      </c>
      <c r="Z157" s="75" t="s">
        <v>473</v>
      </c>
    </row>
    <row r="158" spans="1:26" ht="60" customHeight="1">
      <c r="A158" s="328"/>
      <c r="B158" s="73">
        <v>3</v>
      </c>
      <c r="C158" s="336"/>
      <c r="D158" s="342"/>
      <c r="E158" s="336"/>
      <c r="F158" s="336"/>
      <c r="G158" s="151" t="s">
        <v>449</v>
      </c>
      <c r="H158" s="151">
        <v>93934717</v>
      </c>
      <c r="I158" s="151" t="s">
        <v>236</v>
      </c>
      <c r="J158" s="151" t="s">
        <v>237</v>
      </c>
      <c r="K158" s="76" t="s">
        <v>75</v>
      </c>
      <c r="L158" s="76">
        <v>3</v>
      </c>
      <c r="M158" s="118">
        <v>40</v>
      </c>
      <c r="N158" s="119"/>
      <c r="O158" s="172"/>
      <c r="P158" s="120">
        <v>40</v>
      </c>
      <c r="Q158" s="120"/>
      <c r="R158" s="120"/>
      <c r="S158" s="121"/>
      <c r="T158" s="102">
        <v>61.06</v>
      </c>
      <c r="U158" s="241">
        <f>ROUND(T158*105%,2)</f>
        <v>64.11</v>
      </c>
      <c r="V158" s="309" t="s">
        <v>295</v>
      </c>
      <c r="W158" s="151" t="s">
        <v>164</v>
      </c>
      <c r="X158" s="151" t="s">
        <v>232</v>
      </c>
      <c r="Y158" s="151" t="s">
        <v>163</v>
      </c>
      <c r="Z158" s="75" t="s">
        <v>473</v>
      </c>
    </row>
    <row r="159" spans="1:26" ht="60" customHeight="1" thickBot="1">
      <c r="A159" s="328"/>
      <c r="B159" s="59">
        <v>4</v>
      </c>
      <c r="C159" s="336"/>
      <c r="D159" s="342"/>
      <c r="E159" s="336"/>
      <c r="F159" s="336"/>
      <c r="G159" s="151" t="s">
        <v>450</v>
      </c>
      <c r="H159" s="151" t="s">
        <v>240</v>
      </c>
      <c r="I159" s="151" t="s">
        <v>238</v>
      </c>
      <c r="J159" s="151" t="s">
        <v>239</v>
      </c>
      <c r="K159" s="70" t="s">
        <v>75</v>
      </c>
      <c r="L159" s="70">
        <v>3</v>
      </c>
      <c r="M159" s="109">
        <v>22.1</v>
      </c>
      <c r="N159" s="110"/>
      <c r="O159" s="167"/>
      <c r="P159" s="111">
        <v>22.1</v>
      </c>
      <c r="Q159" s="111"/>
      <c r="R159" s="111"/>
      <c r="S159" s="112"/>
      <c r="T159" s="101">
        <v>11.85</v>
      </c>
      <c r="U159" s="230">
        <f>ROUND(T159*105%,2)</f>
        <v>12.44</v>
      </c>
      <c r="V159" s="309" t="s">
        <v>295</v>
      </c>
      <c r="W159" s="151" t="s">
        <v>164</v>
      </c>
      <c r="X159" s="151" t="s">
        <v>232</v>
      </c>
      <c r="Y159" s="151" t="s">
        <v>163</v>
      </c>
      <c r="Z159" s="75" t="s">
        <v>473</v>
      </c>
    </row>
    <row r="160" spans="1:26" ht="60" customHeight="1" thickBot="1">
      <c r="A160" s="325"/>
      <c r="B160" s="73">
        <v>5</v>
      </c>
      <c r="C160" s="337"/>
      <c r="D160" s="343"/>
      <c r="E160" s="337"/>
      <c r="F160" s="337"/>
      <c r="G160" s="150" t="s">
        <v>451</v>
      </c>
      <c r="H160" s="150">
        <v>91577064</v>
      </c>
      <c r="I160" s="150" t="s">
        <v>246</v>
      </c>
      <c r="J160" s="150" t="s">
        <v>247</v>
      </c>
      <c r="K160" s="95" t="s">
        <v>75</v>
      </c>
      <c r="L160" s="95">
        <v>3</v>
      </c>
      <c r="M160" s="137">
        <v>40</v>
      </c>
      <c r="N160" s="138"/>
      <c r="O160" s="139"/>
      <c r="P160" s="139">
        <v>40</v>
      </c>
      <c r="Q160" s="139"/>
      <c r="R160" s="139"/>
      <c r="S160" s="140"/>
      <c r="T160" s="108">
        <v>12.31</v>
      </c>
      <c r="U160" s="231">
        <f>ROUND(T160*105%,2)</f>
        <v>12.93</v>
      </c>
      <c r="V160" s="315" t="s">
        <v>295</v>
      </c>
      <c r="W160" s="153" t="s">
        <v>164</v>
      </c>
      <c r="X160" s="153" t="s">
        <v>232</v>
      </c>
      <c r="Y160" s="153" t="s">
        <v>163</v>
      </c>
      <c r="Z160" s="155" t="s">
        <v>473</v>
      </c>
    </row>
    <row r="161" spans="1:26" s="12" customFormat="1" ht="55.5" customHeight="1" thickTop="1" thickBot="1">
      <c r="A161" s="329"/>
      <c r="B161" s="330"/>
      <c r="C161" s="330"/>
      <c r="D161" s="330"/>
      <c r="E161" s="330"/>
      <c r="F161" s="330"/>
      <c r="G161" s="330"/>
      <c r="H161" s="330"/>
      <c r="I161" s="330"/>
      <c r="J161" s="330"/>
      <c r="K161" s="330"/>
      <c r="L161" s="330"/>
      <c r="M161" s="330"/>
      <c r="N161" s="207">
        <f>SUM(N156:N160)</f>
        <v>0</v>
      </c>
      <c r="O161" s="204">
        <f>SUM(O156:O160)</f>
        <v>0</v>
      </c>
      <c r="P161" s="113">
        <f t="shared" ref="P161:U161" si="15">SUM(P156:P160)</f>
        <v>142.29999999999998</v>
      </c>
      <c r="Q161" s="113">
        <f t="shared" si="15"/>
        <v>0</v>
      </c>
      <c r="R161" s="113">
        <f t="shared" si="15"/>
        <v>0</v>
      </c>
      <c r="S161" s="113">
        <f t="shared" si="15"/>
        <v>0</v>
      </c>
      <c r="T161" s="113">
        <f t="shared" si="15"/>
        <v>90.296999999999997</v>
      </c>
      <c r="U161" s="113">
        <f t="shared" si="15"/>
        <v>94.81</v>
      </c>
      <c r="V161" s="331"/>
      <c r="W161" s="332"/>
      <c r="X161" s="332"/>
      <c r="Y161" s="332"/>
      <c r="Z161" s="333"/>
    </row>
    <row r="162" spans="1:26" ht="26.25" customHeight="1" thickBot="1">
      <c r="A162" s="347"/>
      <c r="B162" s="348"/>
      <c r="C162" s="348"/>
      <c r="D162" s="348"/>
      <c r="E162" s="348"/>
      <c r="F162" s="348"/>
      <c r="G162" s="348"/>
      <c r="H162" s="348"/>
      <c r="I162" s="348"/>
      <c r="J162" s="348"/>
      <c r="K162" s="34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48"/>
      <c r="Z162" s="349"/>
    </row>
    <row r="163" spans="1:26" ht="33" customHeight="1" thickBot="1">
      <c r="A163" s="344" t="s">
        <v>519</v>
      </c>
      <c r="B163" s="345"/>
      <c r="C163" s="345"/>
      <c r="D163" s="345"/>
      <c r="E163" s="345"/>
      <c r="F163" s="345"/>
      <c r="G163" s="345"/>
      <c r="H163" s="345"/>
      <c r="I163" s="345"/>
      <c r="J163" s="345"/>
      <c r="K163" s="345"/>
      <c r="L163" s="345"/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6"/>
    </row>
    <row r="164" spans="1:26" ht="59.25" customHeight="1">
      <c r="A164" s="356" t="s">
        <v>342</v>
      </c>
      <c r="B164" s="96">
        <v>1</v>
      </c>
      <c r="C164" s="359" t="s">
        <v>302</v>
      </c>
      <c r="D164" s="415">
        <v>6381520566</v>
      </c>
      <c r="E164" s="359" t="s">
        <v>355</v>
      </c>
      <c r="F164" s="359" t="s">
        <v>317</v>
      </c>
      <c r="G164" s="96" t="s">
        <v>452</v>
      </c>
      <c r="H164" s="96">
        <v>94750359</v>
      </c>
      <c r="I164" s="96" t="s">
        <v>248</v>
      </c>
      <c r="J164" s="96" t="s">
        <v>249</v>
      </c>
      <c r="K164" s="97" t="s">
        <v>200</v>
      </c>
      <c r="L164" s="97">
        <v>3</v>
      </c>
      <c r="M164" s="141">
        <v>70</v>
      </c>
      <c r="N164" s="142"/>
      <c r="O164" s="177"/>
      <c r="P164" s="143"/>
      <c r="Q164" s="143"/>
      <c r="R164" s="143">
        <v>70</v>
      </c>
      <c r="S164" s="144"/>
      <c r="T164" s="152">
        <v>304.05</v>
      </c>
      <c r="U164" s="242">
        <f>ROUND(T164*105%,2)</f>
        <v>319.25</v>
      </c>
      <c r="V164" s="317" t="s">
        <v>295</v>
      </c>
      <c r="W164" s="96" t="s">
        <v>164</v>
      </c>
      <c r="X164" s="96" t="s">
        <v>232</v>
      </c>
      <c r="Y164" s="96" t="s">
        <v>163</v>
      </c>
      <c r="Z164" s="74" t="s">
        <v>473</v>
      </c>
    </row>
    <row r="165" spans="1:26" ht="59.25" customHeight="1" thickBot="1">
      <c r="A165" s="357"/>
      <c r="B165" s="58">
        <v>2</v>
      </c>
      <c r="C165" s="322"/>
      <c r="D165" s="402"/>
      <c r="E165" s="322"/>
      <c r="F165" s="322"/>
      <c r="G165" s="58" t="s">
        <v>453</v>
      </c>
      <c r="H165" s="58">
        <v>91089429</v>
      </c>
      <c r="I165" s="58" t="s">
        <v>250</v>
      </c>
      <c r="J165" s="58" t="s">
        <v>251</v>
      </c>
      <c r="K165" s="62" t="s">
        <v>75</v>
      </c>
      <c r="L165" s="98">
        <v>3</v>
      </c>
      <c r="M165" s="109">
        <v>22.1</v>
      </c>
      <c r="N165" s="110"/>
      <c r="O165" s="178"/>
      <c r="P165" s="145">
        <v>22.1</v>
      </c>
      <c r="Q165" s="145"/>
      <c r="R165" s="145"/>
      <c r="S165" s="146"/>
      <c r="T165" s="101">
        <v>36.122418000000003</v>
      </c>
      <c r="U165" s="243">
        <f t="shared" ref="U165:U185" si="16">ROUND(T165*105%,2)</f>
        <v>37.93</v>
      </c>
      <c r="V165" s="309" t="s">
        <v>295</v>
      </c>
      <c r="W165" s="58" t="s">
        <v>164</v>
      </c>
      <c r="X165" s="58" t="s">
        <v>232</v>
      </c>
      <c r="Y165" s="58" t="s">
        <v>163</v>
      </c>
      <c r="Z165" s="75" t="s">
        <v>473</v>
      </c>
    </row>
    <row r="166" spans="1:26" ht="59.25" customHeight="1">
      <c r="A166" s="357"/>
      <c r="B166" s="96">
        <v>3</v>
      </c>
      <c r="C166" s="322"/>
      <c r="D166" s="402"/>
      <c r="E166" s="322"/>
      <c r="F166" s="322"/>
      <c r="G166" s="60" t="s">
        <v>454</v>
      </c>
      <c r="H166" s="58">
        <v>91406975</v>
      </c>
      <c r="I166" s="58" t="s">
        <v>252</v>
      </c>
      <c r="J166" s="58" t="s">
        <v>253</v>
      </c>
      <c r="K166" s="62" t="s">
        <v>75</v>
      </c>
      <c r="L166" s="98">
        <v>3</v>
      </c>
      <c r="M166" s="109">
        <v>16.5</v>
      </c>
      <c r="N166" s="110"/>
      <c r="O166" s="178"/>
      <c r="P166" s="145">
        <v>16.5</v>
      </c>
      <c r="Q166" s="145"/>
      <c r="R166" s="145"/>
      <c r="S166" s="146"/>
      <c r="T166" s="101">
        <v>2.737574</v>
      </c>
      <c r="U166" s="244">
        <f t="shared" si="16"/>
        <v>2.87</v>
      </c>
      <c r="V166" s="309" t="s">
        <v>295</v>
      </c>
      <c r="W166" s="58" t="s">
        <v>164</v>
      </c>
      <c r="X166" s="58" t="s">
        <v>232</v>
      </c>
      <c r="Y166" s="58" t="s">
        <v>163</v>
      </c>
      <c r="Z166" s="75" t="s">
        <v>473</v>
      </c>
    </row>
    <row r="167" spans="1:26" ht="59.25" customHeight="1" thickBot="1">
      <c r="A167" s="357"/>
      <c r="B167" s="58">
        <v>4</v>
      </c>
      <c r="C167" s="322"/>
      <c r="D167" s="402"/>
      <c r="E167" s="322"/>
      <c r="F167" s="322"/>
      <c r="G167" s="58" t="s">
        <v>455</v>
      </c>
      <c r="H167" s="58">
        <v>91449376</v>
      </c>
      <c r="I167" s="58" t="s">
        <v>254</v>
      </c>
      <c r="J167" s="58" t="s">
        <v>255</v>
      </c>
      <c r="K167" s="62" t="s">
        <v>75</v>
      </c>
      <c r="L167" s="98">
        <v>3</v>
      </c>
      <c r="M167" s="109">
        <v>16.5</v>
      </c>
      <c r="N167" s="110"/>
      <c r="O167" s="178"/>
      <c r="P167" s="145">
        <v>16.5</v>
      </c>
      <c r="Q167" s="145"/>
      <c r="R167" s="145"/>
      <c r="S167" s="146"/>
      <c r="T167" s="101">
        <v>1.4790350000000001</v>
      </c>
      <c r="U167" s="243">
        <f t="shared" si="16"/>
        <v>1.55</v>
      </c>
      <c r="V167" s="309" t="s">
        <v>295</v>
      </c>
      <c r="W167" s="58" t="s">
        <v>164</v>
      </c>
      <c r="X167" s="58" t="s">
        <v>232</v>
      </c>
      <c r="Y167" s="58" t="s">
        <v>163</v>
      </c>
      <c r="Z167" s="75" t="s">
        <v>473</v>
      </c>
    </row>
    <row r="168" spans="1:26" ht="59.25" customHeight="1">
      <c r="A168" s="393"/>
      <c r="B168" s="96">
        <v>5</v>
      </c>
      <c r="C168" s="360"/>
      <c r="D168" s="365"/>
      <c r="E168" s="360"/>
      <c r="F168" s="360"/>
      <c r="G168" s="58" t="s">
        <v>456</v>
      </c>
      <c r="H168" s="58">
        <v>71888484</v>
      </c>
      <c r="I168" s="58" t="s">
        <v>256</v>
      </c>
      <c r="J168" s="58" t="s">
        <v>257</v>
      </c>
      <c r="K168" s="62" t="s">
        <v>75</v>
      </c>
      <c r="L168" s="98">
        <v>3</v>
      </c>
      <c r="M168" s="109">
        <v>16.5</v>
      </c>
      <c r="N168" s="110"/>
      <c r="O168" s="178"/>
      <c r="P168" s="145">
        <v>16.5</v>
      </c>
      <c r="Q168" s="145"/>
      <c r="R168" s="145"/>
      <c r="S168" s="146"/>
      <c r="T168" s="101">
        <v>3.8484229999999999</v>
      </c>
      <c r="U168" s="244">
        <f t="shared" si="16"/>
        <v>4.04</v>
      </c>
      <c r="V168" s="309" t="s">
        <v>295</v>
      </c>
      <c r="W168" s="58" t="s">
        <v>164</v>
      </c>
      <c r="X168" s="58" t="s">
        <v>232</v>
      </c>
      <c r="Y168" s="58" t="s">
        <v>163</v>
      </c>
      <c r="Z168" s="75" t="s">
        <v>473</v>
      </c>
    </row>
    <row r="169" spans="1:26" ht="59.25" customHeight="1" thickBot="1">
      <c r="A169" s="400" t="s">
        <v>342</v>
      </c>
      <c r="B169" s="58">
        <v>6</v>
      </c>
      <c r="C169" s="321" t="s">
        <v>302</v>
      </c>
      <c r="D169" s="401">
        <v>6381520566</v>
      </c>
      <c r="E169" s="321" t="s">
        <v>355</v>
      </c>
      <c r="F169" s="321" t="s">
        <v>317</v>
      </c>
      <c r="G169" s="58" t="s">
        <v>457</v>
      </c>
      <c r="H169" s="291">
        <v>94905237</v>
      </c>
      <c r="I169" s="58" t="s">
        <v>258</v>
      </c>
      <c r="J169" s="58" t="s">
        <v>259</v>
      </c>
      <c r="K169" s="62" t="s">
        <v>75</v>
      </c>
      <c r="L169" s="98">
        <v>3</v>
      </c>
      <c r="M169" s="109">
        <v>21.1</v>
      </c>
      <c r="N169" s="110"/>
      <c r="O169" s="178"/>
      <c r="P169" s="145">
        <v>21.1</v>
      </c>
      <c r="Q169" s="145"/>
      <c r="R169" s="145"/>
      <c r="S169" s="146"/>
      <c r="T169" s="101">
        <v>5.6242599999999996</v>
      </c>
      <c r="U169" s="243">
        <f t="shared" si="16"/>
        <v>5.91</v>
      </c>
      <c r="V169" s="309" t="s">
        <v>295</v>
      </c>
      <c r="W169" s="58" t="s">
        <v>164</v>
      </c>
      <c r="X169" s="58" t="s">
        <v>232</v>
      </c>
      <c r="Y169" s="58" t="s">
        <v>163</v>
      </c>
      <c r="Z169" s="75" t="s">
        <v>473</v>
      </c>
    </row>
    <row r="170" spans="1:26" ht="59.25" customHeight="1">
      <c r="A170" s="357"/>
      <c r="B170" s="96">
        <v>7</v>
      </c>
      <c r="C170" s="322"/>
      <c r="D170" s="402"/>
      <c r="E170" s="322"/>
      <c r="F170" s="322"/>
      <c r="G170" s="58" t="s">
        <v>458</v>
      </c>
      <c r="H170" s="291">
        <v>94905236</v>
      </c>
      <c r="I170" s="58" t="s">
        <v>260</v>
      </c>
      <c r="J170" s="58" t="s">
        <v>261</v>
      </c>
      <c r="K170" s="62" t="s">
        <v>75</v>
      </c>
      <c r="L170" s="98">
        <v>3</v>
      </c>
      <c r="M170" s="109">
        <v>21.1</v>
      </c>
      <c r="N170" s="110"/>
      <c r="O170" s="178"/>
      <c r="P170" s="145">
        <v>21.1</v>
      </c>
      <c r="Q170" s="145"/>
      <c r="R170" s="145"/>
      <c r="S170" s="146"/>
      <c r="T170" s="101">
        <v>2.7404329999999999</v>
      </c>
      <c r="U170" s="244">
        <f t="shared" si="16"/>
        <v>2.88</v>
      </c>
      <c r="V170" s="309" t="s">
        <v>295</v>
      </c>
      <c r="W170" s="58" t="s">
        <v>164</v>
      </c>
      <c r="X170" s="58" t="s">
        <v>232</v>
      </c>
      <c r="Y170" s="58" t="s">
        <v>163</v>
      </c>
      <c r="Z170" s="75" t="s">
        <v>473</v>
      </c>
    </row>
    <row r="171" spans="1:26" ht="59.25" customHeight="1" thickBot="1">
      <c r="A171" s="357"/>
      <c r="B171" s="58">
        <v>8</v>
      </c>
      <c r="C171" s="322"/>
      <c r="D171" s="402"/>
      <c r="E171" s="322"/>
      <c r="F171" s="322"/>
      <c r="G171" s="58" t="s">
        <v>459</v>
      </c>
      <c r="H171" s="58">
        <v>71888249</v>
      </c>
      <c r="I171" s="58" t="s">
        <v>262</v>
      </c>
      <c r="J171" s="58" t="s">
        <v>263</v>
      </c>
      <c r="K171" s="62" t="s">
        <v>75</v>
      </c>
      <c r="L171" s="98">
        <v>3</v>
      </c>
      <c r="M171" s="109">
        <v>16.5</v>
      </c>
      <c r="N171" s="110"/>
      <c r="O171" s="178"/>
      <c r="P171" s="145">
        <v>16.5</v>
      </c>
      <c r="Q171" s="145"/>
      <c r="R171" s="145"/>
      <c r="S171" s="146"/>
      <c r="T171" s="101">
        <v>14.808009999999999</v>
      </c>
      <c r="U171" s="243">
        <f t="shared" si="16"/>
        <v>15.55</v>
      </c>
      <c r="V171" s="309" t="s">
        <v>295</v>
      </c>
      <c r="W171" s="58" t="s">
        <v>164</v>
      </c>
      <c r="X171" s="58" t="s">
        <v>232</v>
      </c>
      <c r="Y171" s="58" t="s">
        <v>163</v>
      </c>
      <c r="Z171" s="75" t="s">
        <v>473</v>
      </c>
    </row>
    <row r="172" spans="1:26" ht="59.25" customHeight="1">
      <c r="A172" s="357"/>
      <c r="B172" s="96">
        <v>9</v>
      </c>
      <c r="C172" s="322"/>
      <c r="D172" s="402"/>
      <c r="E172" s="322"/>
      <c r="F172" s="322"/>
      <c r="G172" s="58" t="s">
        <v>460</v>
      </c>
      <c r="H172" s="58">
        <v>71600640</v>
      </c>
      <c r="I172" s="58" t="s">
        <v>264</v>
      </c>
      <c r="J172" s="58" t="s">
        <v>265</v>
      </c>
      <c r="K172" s="62" t="s">
        <v>75</v>
      </c>
      <c r="L172" s="98">
        <v>3</v>
      </c>
      <c r="M172" s="109">
        <v>13.2</v>
      </c>
      <c r="N172" s="110"/>
      <c r="O172" s="178"/>
      <c r="P172" s="145">
        <v>13.2</v>
      </c>
      <c r="Q172" s="145"/>
      <c r="R172" s="145"/>
      <c r="S172" s="146"/>
      <c r="T172" s="101">
        <v>2.4932259999999999</v>
      </c>
      <c r="U172" s="244">
        <f t="shared" si="16"/>
        <v>2.62</v>
      </c>
      <c r="V172" s="309" t="s">
        <v>295</v>
      </c>
      <c r="W172" s="58" t="s">
        <v>164</v>
      </c>
      <c r="X172" s="58" t="s">
        <v>232</v>
      </c>
      <c r="Y172" s="58" t="s">
        <v>163</v>
      </c>
      <c r="Z172" s="75" t="s">
        <v>473</v>
      </c>
    </row>
    <row r="173" spans="1:26" ht="59.25" customHeight="1" thickBot="1">
      <c r="A173" s="357"/>
      <c r="B173" s="58">
        <v>10</v>
      </c>
      <c r="C173" s="322"/>
      <c r="D173" s="402"/>
      <c r="E173" s="322"/>
      <c r="F173" s="322"/>
      <c r="G173" s="58" t="s">
        <v>461</v>
      </c>
      <c r="H173" s="58">
        <v>71599826</v>
      </c>
      <c r="I173" s="58" t="s">
        <v>266</v>
      </c>
      <c r="J173" s="58" t="s">
        <v>267</v>
      </c>
      <c r="K173" s="62" t="s">
        <v>75</v>
      </c>
      <c r="L173" s="98">
        <v>3</v>
      </c>
      <c r="M173" s="109">
        <v>21.1</v>
      </c>
      <c r="N173" s="110"/>
      <c r="O173" s="178"/>
      <c r="P173" s="145">
        <v>21.1</v>
      </c>
      <c r="Q173" s="145"/>
      <c r="R173" s="145"/>
      <c r="S173" s="146"/>
      <c r="T173" s="101">
        <v>4.3294990000000002</v>
      </c>
      <c r="U173" s="243">
        <f t="shared" si="16"/>
        <v>4.55</v>
      </c>
      <c r="V173" s="309" t="s">
        <v>295</v>
      </c>
      <c r="W173" s="58" t="s">
        <v>164</v>
      </c>
      <c r="X173" s="58" t="s">
        <v>232</v>
      </c>
      <c r="Y173" s="58" t="s">
        <v>163</v>
      </c>
      <c r="Z173" s="75" t="s">
        <v>473</v>
      </c>
    </row>
    <row r="174" spans="1:26" ht="59.25" customHeight="1">
      <c r="A174" s="357"/>
      <c r="B174" s="96">
        <v>11</v>
      </c>
      <c r="C174" s="322"/>
      <c r="D174" s="402"/>
      <c r="E174" s="322"/>
      <c r="F174" s="322"/>
      <c r="G174" s="58" t="s">
        <v>462</v>
      </c>
      <c r="H174" s="58">
        <v>71599857</v>
      </c>
      <c r="I174" s="58" t="s">
        <v>268</v>
      </c>
      <c r="J174" s="58" t="s">
        <v>269</v>
      </c>
      <c r="K174" s="62" t="s">
        <v>75</v>
      </c>
      <c r="L174" s="98">
        <v>3</v>
      </c>
      <c r="M174" s="109">
        <v>16.5</v>
      </c>
      <c r="N174" s="110"/>
      <c r="O174" s="178"/>
      <c r="P174" s="145">
        <v>16.5</v>
      </c>
      <c r="Q174" s="145"/>
      <c r="R174" s="145"/>
      <c r="S174" s="146"/>
      <c r="T174" s="101">
        <v>0.93139400000000006</v>
      </c>
      <c r="U174" s="244">
        <f t="shared" si="16"/>
        <v>0.98</v>
      </c>
      <c r="V174" s="309" t="s">
        <v>295</v>
      </c>
      <c r="W174" s="58" t="s">
        <v>164</v>
      </c>
      <c r="X174" s="58" t="s">
        <v>232</v>
      </c>
      <c r="Y174" s="58" t="s">
        <v>163</v>
      </c>
      <c r="Z174" s="75" t="s">
        <v>473</v>
      </c>
    </row>
    <row r="175" spans="1:26" ht="59.25" customHeight="1" thickBot="1">
      <c r="A175" s="357"/>
      <c r="B175" s="58">
        <v>12</v>
      </c>
      <c r="C175" s="322"/>
      <c r="D175" s="402"/>
      <c r="E175" s="322"/>
      <c r="F175" s="322"/>
      <c r="G175" s="58" t="s">
        <v>463</v>
      </c>
      <c r="H175" s="58">
        <v>71599836</v>
      </c>
      <c r="I175" s="58" t="s">
        <v>270</v>
      </c>
      <c r="J175" s="58" t="s">
        <v>271</v>
      </c>
      <c r="K175" s="62" t="s">
        <v>75</v>
      </c>
      <c r="L175" s="98">
        <v>3</v>
      </c>
      <c r="M175" s="109">
        <v>16.5</v>
      </c>
      <c r="N175" s="110"/>
      <c r="O175" s="178"/>
      <c r="P175" s="145">
        <v>16.5</v>
      </c>
      <c r="Q175" s="145"/>
      <c r="R175" s="145"/>
      <c r="S175" s="146"/>
      <c r="T175" s="101">
        <v>8.4838459999999998</v>
      </c>
      <c r="U175" s="243">
        <f t="shared" si="16"/>
        <v>8.91</v>
      </c>
      <c r="V175" s="309" t="s">
        <v>295</v>
      </c>
      <c r="W175" s="58" t="s">
        <v>164</v>
      </c>
      <c r="X175" s="58" t="s">
        <v>232</v>
      </c>
      <c r="Y175" s="58" t="s">
        <v>163</v>
      </c>
      <c r="Z175" s="75" t="s">
        <v>473</v>
      </c>
    </row>
    <row r="176" spans="1:26" ht="59.25" customHeight="1">
      <c r="A176" s="357"/>
      <c r="B176" s="96">
        <v>13</v>
      </c>
      <c r="C176" s="322"/>
      <c r="D176" s="402"/>
      <c r="E176" s="322"/>
      <c r="F176" s="322"/>
      <c r="G176" s="58" t="s">
        <v>464</v>
      </c>
      <c r="H176" s="58">
        <v>71599844</v>
      </c>
      <c r="I176" s="58" t="s">
        <v>272</v>
      </c>
      <c r="J176" s="58" t="s">
        <v>273</v>
      </c>
      <c r="K176" s="62" t="s">
        <v>75</v>
      </c>
      <c r="L176" s="98">
        <v>3</v>
      </c>
      <c r="M176" s="109">
        <v>16.5</v>
      </c>
      <c r="N176" s="110"/>
      <c r="O176" s="178"/>
      <c r="P176" s="145">
        <v>16.5</v>
      </c>
      <c r="Q176" s="145"/>
      <c r="R176" s="145"/>
      <c r="S176" s="146"/>
      <c r="T176" s="101">
        <v>11.285451</v>
      </c>
      <c r="U176" s="244">
        <f t="shared" si="16"/>
        <v>11.85</v>
      </c>
      <c r="V176" s="309" t="s">
        <v>295</v>
      </c>
      <c r="W176" s="58" t="s">
        <v>164</v>
      </c>
      <c r="X176" s="58" t="s">
        <v>232</v>
      </c>
      <c r="Y176" s="58" t="s">
        <v>163</v>
      </c>
      <c r="Z176" s="75" t="s">
        <v>473</v>
      </c>
    </row>
    <row r="177" spans="1:26" ht="59.25" customHeight="1" thickBot="1">
      <c r="A177" s="357"/>
      <c r="B177" s="58">
        <v>14</v>
      </c>
      <c r="C177" s="322"/>
      <c r="D177" s="402"/>
      <c r="E177" s="322"/>
      <c r="F177" s="322"/>
      <c r="G177" s="58" t="s">
        <v>465</v>
      </c>
      <c r="H177" s="58">
        <v>72031657</v>
      </c>
      <c r="I177" s="58" t="s">
        <v>274</v>
      </c>
      <c r="J177" s="58" t="s">
        <v>275</v>
      </c>
      <c r="K177" s="62" t="s">
        <v>75</v>
      </c>
      <c r="L177" s="98">
        <v>3</v>
      </c>
      <c r="M177" s="109">
        <v>21.1</v>
      </c>
      <c r="N177" s="110"/>
      <c r="O177" s="178"/>
      <c r="P177" s="145">
        <v>21.1</v>
      </c>
      <c r="Q177" s="145"/>
      <c r="R177" s="145"/>
      <c r="S177" s="146"/>
      <c r="T177" s="101">
        <v>0.98782700000000001</v>
      </c>
      <c r="U177" s="243">
        <f t="shared" si="16"/>
        <v>1.04</v>
      </c>
      <c r="V177" s="309" t="s">
        <v>295</v>
      </c>
      <c r="W177" s="58" t="s">
        <v>164</v>
      </c>
      <c r="X177" s="58" t="s">
        <v>232</v>
      </c>
      <c r="Y177" s="58" t="s">
        <v>163</v>
      </c>
      <c r="Z177" s="75" t="s">
        <v>473</v>
      </c>
    </row>
    <row r="178" spans="1:26" ht="59.25" customHeight="1">
      <c r="A178" s="357"/>
      <c r="B178" s="96">
        <v>15</v>
      </c>
      <c r="C178" s="322"/>
      <c r="D178" s="402"/>
      <c r="E178" s="322"/>
      <c r="F178" s="322"/>
      <c r="G178" s="58" t="s">
        <v>466</v>
      </c>
      <c r="H178" s="58">
        <v>91449343</v>
      </c>
      <c r="I178" s="58" t="s">
        <v>276</v>
      </c>
      <c r="J178" s="58" t="s">
        <v>277</v>
      </c>
      <c r="K178" s="62" t="s">
        <v>75</v>
      </c>
      <c r="L178" s="98">
        <v>3</v>
      </c>
      <c r="M178" s="109">
        <v>16.5</v>
      </c>
      <c r="N178" s="110"/>
      <c r="O178" s="178"/>
      <c r="P178" s="145">
        <v>16.5</v>
      </c>
      <c r="Q178" s="145"/>
      <c r="R178" s="145"/>
      <c r="S178" s="146"/>
      <c r="T178" s="101">
        <v>1.112468</v>
      </c>
      <c r="U178" s="244">
        <f t="shared" si="16"/>
        <v>1.17</v>
      </c>
      <c r="V178" s="309" t="s">
        <v>295</v>
      </c>
      <c r="W178" s="58" t="s">
        <v>164</v>
      </c>
      <c r="X178" s="58" t="s">
        <v>232</v>
      </c>
      <c r="Y178" s="58" t="s">
        <v>163</v>
      </c>
      <c r="Z178" s="75" t="s">
        <v>473</v>
      </c>
    </row>
    <row r="179" spans="1:26" ht="59.25" customHeight="1" thickBot="1">
      <c r="A179" s="357"/>
      <c r="B179" s="58">
        <v>16</v>
      </c>
      <c r="C179" s="322"/>
      <c r="D179" s="402"/>
      <c r="E179" s="322"/>
      <c r="F179" s="322"/>
      <c r="G179" s="58" t="s">
        <v>467</v>
      </c>
      <c r="H179" s="58">
        <v>71599825</v>
      </c>
      <c r="I179" s="58" t="s">
        <v>278</v>
      </c>
      <c r="J179" s="58" t="s">
        <v>279</v>
      </c>
      <c r="K179" s="62" t="s">
        <v>75</v>
      </c>
      <c r="L179" s="98">
        <v>3</v>
      </c>
      <c r="M179" s="109">
        <v>21.1</v>
      </c>
      <c r="N179" s="110"/>
      <c r="O179" s="178"/>
      <c r="P179" s="145">
        <v>21.1</v>
      </c>
      <c r="Q179" s="145"/>
      <c r="R179" s="145"/>
      <c r="S179" s="146"/>
      <c r="T179" s="101">
        <v>1.278691</v>
      </c>
      <c r="U179" s="243">
        <f t="shared" si="16"/>
        <v>1.34</v>
      </c>
      <c r="V179" s="309" t="s">
        <v>295</v>
      </c>
      <c r="W179" s="58" t="s">
        <v>164</v>
      </c>
      <c r="X179" s="58" t="s">
        <v>232</v>
      </c>
      <c r="Y179" s="58" t="s">
        <v>163</v>
      </c>
      <c r="Z179" s="75" t="s">
        <v>473</v>
      </c>
    </row>
    <row r="180" spans="1:26" ht="59.25" customHeight="1">
      <c r="A180" s="357"/>
      <c r="B180" s="96">
        <v>17</v>
      </c>
      <c r="C180" s="322"/>
      <c r="D180" s="402"/>
      <c r="E180" s="322"/>
      <c r="F180" s="322"/>
      <c r="G180" s="58" t="s">
        <v>468</v>
      </c>
      <c r="H180" s="58">
        <v>90739849</v>
      </c>
      <c r="I180" s="58" t="s">
        <v>280</v>
      </c>
      <c r="J180" s="58" t="s">
        <v>281</v>
      </c>
      <c r="K180" s="62" t="s">
        <v>75</v>
      </c>
      <c r="L180" s="98">
        <v>3</v>
      </c>
      <c r="M180" s="109">
        <v>16.5</v>
      </c>
      <c r="N180" s="110"/>
      <c r="O180" s="178"/>
      <c r="P180" s="145">
        <v>16.5</v>
      </c>
      <c r="Q180" s="145"/>
      <c r="R180" s="145"/>
      <c r="S180" s="146"/>
      <c r="T180" s="101">
        <v>1.3379989999999999</v>
      </c>
      <c r="U180" s="244">
        <f t="shared" si="16"/>
        <v>1.4</v>
      </c>
      <c r="V180" s="309" t="s">
        <v>295</v>
      </c>
      <c r="W180" s="58" t="s">
        <v>164</v>
      </c>
      <c r="X180" s="58" t="s">
        <v>232</v>
      </c>
      <c r="Y180" s="58" t="s">
        <v>163</v>
      </c>
      <c r="Z180" s="75" t="s">
        <v>473</v>
      </c>
    </row>
    <row r="181" spans="1:26" ht="59.25" customHeight="1" thickBot="1">
      <c r="A181" s="357"/>
      <c r="B181" s="58">
        <v>18</v>
      </c>
      <c r="C181" s="322"/>
      <c r="D181" s="402"/>
      <c r="E181" s="322"/>
      <c r="F181" s="322"/>
      <c r="G181" s="58" t="s">
        <v>469</v>
      </c>
      <c r="H181" s="58">
        <v>11656441</v>
      </c>
      <c r="I181" s="58" t="s">
        <v>282</v>
      </c>
      <c r="J181" s="58" t="s">
        <v>283</v>
      </c>
      <c r="K181" s="62" t="s">
        <v>75</v>
      </c>
      <c r="L181" s="98">
        <v>3</v>
      </c>
      <c r="M181" s="109">
        <v>24.2</v>
      </c>
      <c r="N181" s="110"/>
      <c r="O181" s="178"/>
      <c r="P181" s="145">
        <v>24.2</v>
      </c>
      <c r="Q181" s="145"/>
      <c r="R181" s="145"/>
      <c r="S181" s="146"/>
      <c r="T181" s="101">
        <v>0.88161400000000001</v>
      </c>
      <c r="U181" s="243">
        <f t="shared" si="16"/>
        <v>0.93</v>
      </c>
      <c r="V181" s="309" t="s">
        <v>295</v>
      </c>
      <c r="W181" s="58" t="s">
        <v>164</v>
      </c>
      <c r="X181" s="58" t="s">
        <v>232</v>
      </c>
      <c r="Y181" s="58" t="s">
        <v>163</v>
      </c>
      <c r="Z181" s="75" t="s">
        <v>473</v>
      </c>
    </row>
    <row r="182" spans="1:26" ht="59.25" customHeight="1">
      <c r="A182" s="357"/>
      <c r="B182" s="96">
        <v>19</v>
      </c>
      <c r="C182" s="322"/>
      <c r="D182" s="402"/>
      <c r="E182" s="322"/>
      <c r="F182" s="322"/>
      <c r="G182" s="58" t="s">
        <v>470</v>
      </c>
      <c r="H182" s="58">
        <v>63191347</v>
      </c>
      <c r="I182" s="58" t="s">
        <v>284</v>
      </c>
      <c r="J182" s="58" t="s">
        <v>285</v>
      </c>
      <c r="K182" s="62" t="s">
        <v>75</v>
      </c>
      <c r="L182" s="98" t="s">
        <v>534</v>
      </c>
      <c r="M182" s="109">
        <v>14</v>
      </c>
      <c r="N182" s="110"/>
      <c r="O182" s="178"/>
      <c r="P182" s="145">
        <v>14</v>
      </c>
      <c r="Q182" s="145"/>
      <c r="R182" s="145"/>
      <c r="S182" s="146"/>
      <c r="T182" s="101">
        <v>0.55480600000000002</v>
      </c>
      <c r="U182" s="243">
        <f t="shared" si="16"/>
        <v>0.57999999999999996</v>
      </c>
      <c r="V182" s="309" t="s">
        <v>295</v>
      </c>
      <c r="W182" s="58" t="s">
        <v>164</v>
      </c>
      <c r="X182" s="58" t="s">
        <v>232</v>
      </c>
      <c r="Y182" s="58" t="s">
        <v>163</v>
      </c>
      <c r="Z182" s="75" t="s">
        <v>473</v>
      </c>
    </row>
    <row r="183" spans="1:26" ht="59.25" customHeight="1" thickBot="1">
      <c r="A183" s="357"/>
      <c r="B183" s="58">
        <v>20</v>
      </c>
      <c r="C183" s="322"/>
      <c r="D183" s="402"/>
      <c r="E183" s="322"/>
      <c r="F183" s="322"/>
      <c r="G183" s="292" t="s">
        <v>439</v>
      </c>
      <c r="H183" s="293">
        <v>91164461</v>
      </c>
      <c r="I183" s="292" t="s">
        <v>166</v>
      </c>
      <c r="J183" s="292" t="s">
        <v>167</v>
      </c>
      <c r="K183" s="294" t="s">
        <v>75</v>
      </c>
      <c r="L183" s="294">
        <v>3</v>
      </c>
      <c r="M183" s="295">
        <v>15</v>
      </c>
      <c r="N183" s="296"/>
      <c r="O183" s="297"/>
      <c r="P183" s="298">
        <v>15</v>
      </c>
      <c r="Q183" s="298"/>
      <c r="R183" s="298"/>
      <c r="S183" s="299"/>
      <c r="T183" s="300">
        <v>4.6689429999999996</v>
      </c>
      <c r="U183" s="301">
        <f t="shared" si="16"/>
        <v>4.9000000000000004</v>
      </c>
      <c r="V183" s="318" t="s">
        <v>295</v>
      </c>
      <c r="W183" s="293" t="s">
        <v>164</v>
      </c>
      <c r="X183" s="292" t="s">
        <v>232</v>
      </c>
      <c r="Y183" s="293" t="s">
        <v>163</v>
      </c>
      <c r="Z183" s="308" t="s">
        <v>473</v>
      </c>
    </row>
    <row r="184" spans="1:26" ht="59.25" customHeight="1">
      <c r="A184" s="357"/>
      <c r="B184" s="96">
        <v>21</v>
      </c>
      <c r="C184" s="322"/>
      <c r="D184" s="402"/>
      <c r="E184" s="322"/>
      <c r="F184" s="322"/>
      <c r="G184" s="302" t="s">
        <v>471</v>
      </c>
      <c r="H184" s="302">
        <v>96055097</v>
      </c>
      <c r="I184" s="302" t="s">
        <v>286</v>
      </c>
      <c r="J184" s="302" t="s">
        <v>287</v>
      </c>
      <c r="K184" s="303" t="s">
        <v>75</v>
      </c>
      <c r="L184" s="304">
        <v>3</v>
      </c>
      <c r="M184" s="34">
        <v>17</v>
      </c>
      <c r="N184" s="35"/>
      <c r="O184" s="305"/>
      <c r="P184" s="252">
        <v>17</v>
      </c>
      <c r="Q184" s="252"/>
      <c r="R184" s="252"/>
      <c r="S184" s="306"/>
      <c r="T184" s="27">
        <v>3.7028349999999999</v>
      </c>
      <c r="U184" s="307">
        <f t="shared" si="16"/>
        <v>3.89</v>
      </c>
      <c r="V184" s="319" t="s">
        <v>295</v>
      </c>
      <c r="W184" s="291" t="s">
        <v>164</v>
      </c>
      <c r="X184" s="291" t="s">
        <v>232</v>
      </c>
      <c r="Y184" s="291" t="s">
        <v>163</v>
      </c>
      <c r="Z184" s="255" t="s">
        <v>473</v>
      </c>
    </row>
    <row r="185" spans="1:26" s="14" customFormat="1" ht="55.5" customHeight="1" thickBot="1">
      <c r="A185" s="358"/>
      <c r="B185" s="58">
        <v>22</v>
      </c>
      <c r="C185" s="323"/>
      <c r="D185" s="403"/>
      <c r="E185" s="323"/>
      <c r="F185" s="323"/>
      <c r="G185" s="61" t="s">
        <v>472</v>
      </c>
      <c r="H185" s="61">
        <v>62674671</v>
      </c>
      <c r="I185" s="61" t="s">
        <v>288</v>
      </c>
      <c r="J185" s="61" t="s">
        <v>289</v>
      </c>
      <c r="K185" s="63" t="s">
        <v>75</v>
      </c>
      <c r="L185" s="99">
        <v>3</v>
      </c>
      <c r="M185" s="147">
        <v>62</v>
      </c>
      <c r="N185" s="138"/>
      <c r="O185" s="179"/>
      <c r="P185" s="148">
        <v>40</v>
      </c>
      <c r="Q185" s="148"/>
      <c r="R185" s="148"/>
      <c r="S185" s="217"/>
      <c r="T185" s="108">
        <v>3.5374539999999999</v>
      </c>
      <c r="U185" s="245">
        <f t="shared" si="16"/>
        <v>3.71</v>
      </c>
      <c r="V185" s="320" t="s">
        <v>295</v>
      </c>
      <c r="W185" s="214" t="s">
        <v>164</v>
      </c>
      <c r="X185" s="214" t="s">
        <v>232</v>
      </c>
      <c r="Y185" s="214" t="s">
        <v>163</v>
      </c>
      <c r="Z185" s="155" t="s">
        <v>473</v>
      </c>
    </row>
    <row r="186" spans="1:26" ht="42" customHeight="1" thickTop="1" thickBot="1">
      <c r="A186" s="412"/>
      <c r="B186" s="413"/>
      <c r="C186" s="413"/>
      <c r="D186" s="413"/>
      <c r="E186" s="413"/>
      <c r="F186" s="413"/>
      <c r="G186" s="413"/>
      <c r="H186" s="413"/>
      <c r="I186" s="413"/>
      <c r="J186" s="413"/>
      <c r="K186" s="413"/>
      <c r="L186" s="413"/>
      <c r="M186" s="413"/>
      <c r="N186" s="215">
        <f t="shared" ref="N186:U186" si="17">SUM(N164:N185)</f>
        <v>0</v>
      </c>
      <c r="O186" s="212">
        <f t="shared" si="17"/>
        <v>0</v>
      </c>
      <c r="P186" s="216">
        <f t="shared" si="17"/>
        <v>399.49999999999994</v>
      </c>
      <c r="Q186" s="212">
        <f t="shared" si="17"/>
        <v>0</v>
      </c>
      <c r="R186" s="216">
        <f t="shared" si="17"/>
        <v>70</v>
      </c>
      <c r="S186" s="213">
        <f t="shared" si="17"/>
        <v>0</v>
      </c>
      <c r="T186" s="246">
        <f t="shared" si="17"/>
        <v>416.99620600000009</v>
      </c>
      <c r="U186" s="247">
        <f t="shared" si="17"/>
        <v>437.85000000000008</v>
      </c>
      <c r="V186" s="331"/>
      <c r="W186" s="332"/>
      <c r="X186" s="332"/>
      <c r="Y186" s="332"/>
      <c r="Z186" s="333"/>
    </row>
    <row r="187" spans="1:26" ht="20.25" customHeight="1" thickBot="1"/>
    <row r="188" spans="1:26" ht="123.75" customHeight="1" thickBot="1">
      <c r="N188" s="414" t="s">
        <v>502</v>
      </c>
      <c r="O188" s="394" t="s">
        <v>2</v>
      </c>
      <c r="P188" s="396" t="s">
        <v>75</v>
      </c>
      <c r="Q188" s="394" t="s">
        <v>172</v>
      </c>
      <c r="R188" s="396" t="s">
        <v>200</v>
      </c>
      <c r="S188" s="398" t="s">
        <v>154</v>
      </c>
      <c r="T188" s="407" t="s">
        <v>476</v>
      </c>
      <c r="U188" s="407" t="s">
        <v>516</v>
      </c>
    </row>
    <row r="189" spans="1:26" ht="20.25" customHeight="1" thickBot="1">
      <c r="N189" s="414"/>
      <c r="O189" s="395"/>
      <c r="P189" s="397"/>
      <c r="Q189" s="395"/>
      <c r="R189" s="397"/>
      <c r="S189" s="399"/>
      <c r="T189" s="408"/>
      <c r="U189" s="408"/>
    </row>
    <row r="190" spans="1:26" ht="45" customHeight="1" thickBot="1">
      <c r="N190" s="165">
        <f t="shared" ref="N190:U190" si="18">N83+N97+N102+N108+N113+N119+N123+N128+N132+N137+N142+N149+N153+N161+N186</f>
        <v>1.5</v>
      </c>
      <c r="O190" s="50">
        <f t="shared" si="18"/>
        <v>167.41999999999996</v>
      </c>
      <c r="P190" s="51">
        <f t="shared" si="18"/>
        <v>1382.4999999999998</v>
      </c>
      <c r="Q190" s="51">
        <f t="shared" si="18"/>
        <v>23</v>
      </c>
      <c r="R190" s="51">
        <f t="shared" si="18"/>
        <v>205</v>
      </c>
      <c r="S190" s="218">
        <f t="shared" si="18"/>
        <v>10</v>
      </c>
      <c r="T190" s="219">
        <f t="shared" si="18"/>
        <v>1515.2842059999998</v>
      </c>
      <c r="U190" s="219">
        <f t="shared" si="18"/>
        <v>1591.0700000000002</v>
      </c>
    </row>
    <row r="191" spans="1:26" ht="36.75" customHeight="1" thickBot="1">
      <c r="O191" s="409" t="s">
        <v>477</v>
      </c>
      <c r="P191" s="410"/>
      <c r="Q191" s="410"/>
      <c r="R191" s="410"/>
      <c r="S191" s="411"/>
    </row>
    <row r="192" spans="1:26" ht="52.5" customHeight="1" thickBot="1">
      <c r="O192" s="404">
        <f>SUM(N190:S190)</f>
        <v>1789.4199999999996</v>
      </c>
      <c r="P192" s="405"/>
      <c r="Q192" s="405"/>
      <c r="R192" s="405"/>
      <c r="S192" s="406"/>
    </row>
    <row r="193" ht="27" customHeight="1"/>
    <row r="194" ht="27" customHeight="1"/>
    <row r="195" ht="27" customHeight="1"/>
    <row r="196" ht="27" customHeight="1"/>
    <row r="197" ht="27" customHeight="1"/>
  </sheetData>
  <mergeCells count="176">
    <mergeCell ref="V149:Z149"/>
    <mergeCell ref="A150:Z150"/>
    <mergeCell ref="E145:E148"/>
    <mergeCell ref="F145:F148"/>
    <mergeCell ref="A151:Z151"/>
    <mergeCell ref="C145:C148"/>
    <mergeCell ref="V132:Z132"/>
    <mergeCell ref="A133:Z133"/>
    <mergeCell ref="V137:Z137"/>
    <mergeCell ref="A138:Z138"/>
    <mergeCell ref="A140:A141"/>
    <mergeCell ref="V142:Z142"/>
    <mergeCell ref="A143:Z143"/>
    <mergeCell ref="D145:D148"/>
    <mergeCell ref="E126:E127"/>
    <mergeCell ref="E135:E136"/>
    <mergeCell ref="E140:E141"/>
    <mergeCell ref="F135:F136"/>
    <mergeCell ref="F140:F141"/>
    <mergeCell ref="A130:Z130"/>
    <mergeCell ref="A134:Z134"/>
    <mergeCell ref="A139:Z139"/>
    <mergeCell ref="A144:Z144"/>
    <mergeCell ref="V161:Z161"/>
    <mergeCell ref="V153:Z153"/>
    <mergeCell ref="A154:Z154"/>
    <mergeCell ref="A163:Z163"/>
    <mergeCell ref="A162:Z162"/>
    <mergeCell ref="C156:C160"/>
    <mergeCell ref="D156:D160"/>
    <mergeCell ref="A161:M161"/>
    <mergeCell ref="O192:S192"/>
    <mergeCell ref="T188:T189"/>
    <mergeCell ref="A156:A160"/>
    <mergeCell ref="A153:M153"/>
    <mergeCell ref="O191:S191"/>
    <mergeCell ref="A186:M186"/>
    <mergeCell ref="N188:N189"/>
    <mergeCell ref="A164:A168"/>
    <mergeCell ref="C164:C168"/>
    <mergeCell ref="E164:E168"/>
    <mergeCell ref="D164:D168"/>
    <mergeCell ref="F164:F168"/>
    <mergeCell ref="F156:F160"/>
    <mergeCell ref="E156:E160"/>
    <mergeCell ref="U188:U189"/>
    <mergeCell ref="A155:Z155"/>
    <mergeCell ref="O188:O189"/>
    <mergeCell ref="P188:P189"/>
    <mergeCell ref="Q188:Q189"/>
    <mergeCell ref="R188:R189"/>
    <mergeCell ref="S188:S189"/>
    <mergeCell ref="B135:B136"/>
    <mergeCell ref="C126:C127"/>
    <mergeCell ref="D126:D127"/>
    <mergeCell ref="D116:D118"/>
    <mergeCell ref="B140:B141"/>
    <mergeCell ref="C140:C141"/>
    <mergeCell ref="D140:D141"/>
    <mergeCell ref="A129:Z129"/>
    <mergeCell ref="A123:M123"/>
    <mergeCell ref="A128:M128"/>
    <mergeCell ref="A149:M149"/>
    <mergeCell ref="F116:F118"/>
    <mergeCell ref="V128:Z128"/>
    <mergeCell ref="F126:F127"/>
    <mergeCell ref="E116:E118"/>
    <mergeCell ref="A169:A185"/>
    <mergeCell ref="C169:C185"/>
    <mergeCell ref="D169:D185"/>
    <mergeCell ref="E169:E185"/>
    <mergeCell ref="A115:Z115"/>
    <mergeCell ref="A121:Z121"/>
    <mergeCell ref="A135:A136"/>
    <mergeCell ref="A132:M132"/>
    <mergeCell ref="D135:D136"/>
    <mergeCell ref="A2:Z2"/>
    <mergeCell ref="F3:F4"/>
    <mergeCell ref="A114:Z114"/>
    <mergeCell ref="V119:Z119"/>
    <mergeCell ref="A120:Z120"/>
    <mergeCell ref="V123:Z123"/>
    <mergeCell ref="D71:D82"/>
    <mergeCell ref="E71:E82"/>
    <mergeCell ref="F71:F82"/>
    <mergeCell ref="A113:M113"/>
    <mergeCell ref="A119:M119"/>
    <mergeCell ref="A116:A118"/>
    <mergeCell ref="A125:Z125"/>
    <mergeCell ref="A124:Z124"/>
    <mergeCell ref="D48:D70"/>
    <mergeCell ref="E48:E70"/>
    <mergeCell ref="F48:F70"/>
    <mergeCell ref="A83:M83"/>
    <mergeCell ref="A100:A101"/>
    <mergeCell ref="A1:Z1"/>
    <mergeCell ref="A5:Z5"/>
    <mergeCell ref="J3:J4"/>
    <mergeCell ref="T3:T4"/>
    <mergeCell ref="U3:U4"/>
    <mergeCell ref="V3:V4"/>
    <mergeCell ref="W3:W4"/>
    <mergeCell ref="D3:D4"/>
    <mergeCell ref="N3:S3"/>
    <mergeCell ref="Y3:Y4"/>
    <mergeCell ref="M3:M4"/>
    <mergeCell ref="L3:L4"/>
    <mergeCell ref="Z3:Z4"/>
    <mergeCell ref="K3:K4"/>
    <mergeCell ref="G3:G4"/>
    <mergeCell ref="H3:H4"/>
    <mergeCell ref="I3:I4"/>
    <mergeCell ref="X3:X4"/>
    <mergeCell ref="E3:E4"/>
    <mergeCell ref="A71:A82"/>
    <mergeCell ref="C71:C82"/>
    <mergeCell ref="A3:A4"/>
    <mergeCell ref="B3:B4"/>
    <mergeCell ref="C3:C4"/>
    <mergeCell ref="E6:E24"/>
    <mergeCell ref="A48:A70"/>
    <mergeCell ref="C48:C70"/>
    <mergeCell ref="F6:F24"/>
    <mergeCell ref="A25:A47"/>
    <mergeCell ref="C25:C47"/>
    <mergeCell ref="D25:D47"/>
    <mergeCell ref="E25:E47"/>
    <mergeCell ref="F25:F47"/>
    <mergeCell ref="D6:D24"/>
    <mergeCell ref="A102:M102"/>
    <mergeCell ref="D86:D96"/>
    <mergeCell ref="E86:E96"/>
    <mergeCell ref="F86:F96"/>
    <mergeCell ref="A6:A24"/>
    <mergeCell ref="C6:C24"/>
    <mergeCell ref="G94:G95"/>
    <mergeCell ref="D100:D101"/>
    <mergeCell ref="E100:E101"/>
    <mergeCell ref="F100:F101"/>
    <mergeCell ref="C100:C101"/>
    <mergeCell ref="C111:C112"/>
    <mergeCell ref="D111:D112"/>
    <mergeCell ref="A84:Z84"/>
    <mergeCell ref="V83:Z83"/>
    <mergeCell ref="A85:Z85"/>
    <mergeCell ref="A86:A96"/>
    <mergeCell ref="C86:C96"/>
    <mergeCell ref="V97:Z97"/>
    <mergeCell ref="A98:Z98"/>
    <mergeCell ref="A99:Z99"/>
    <mergeCell ref="A111:A112"/>
    <mergeCell ref="F111:F112"/>
    <mergeCell ref="F169:F185"/>
    <mergeCell ref="A126:A127"/>
    <mergeCell ref="B126:B127"/>
    <mergeCell ref="A145:A148"/>
    <mergeCell ref="A137:M137"/>
    <mergeCell ref="A142:M142"/>
    <mergeCell ref="V186:Z186"/>
    <mergeCell ref="A97:M97"/>
    <mergeCell ref="V102:Z102"/>
    <mergeCell ref="A105:A107"/>
    <mergeCell ref="F105:F107"/>
    <mergeCell ref="C105:C107"/>
    <mergeCell ref="D105:D107"/>
    <mergeCell ref="E105:E107"/>
    <mergeCell ref="V108:Z108"/>
    <mergeCell ref="A108:M108"/>
    <mergeCell ref="C135:C136"/>
    <mergeCell ref="E111:E112"/>
    <mergeCell ref="A104:Z104"/>
    <mergeCell ref="A110:Z110"/>
    <mergeCell ref="A109:Z109"/>
    <mergeCell ref="A103:Z103"/>
    <mergeCell ref="V113:Z113"/>
    <mergeCell ref="C116:C118"/>
  </mergeCells>
  <phoneticPr fontId="5" type="noConversion"/>
  <printOptions horizontalCentered="1" verticalCentered="1"/>
  <pageMargins left="0.19685039370078741" right="0.19685039370078741" top="0.19685039370078741" bottom="0.19685039370078741" header="0" footer="0"/>
  <pageSetup paperSize="8" scale="18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do szacowania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ITI</dc:creator>
  <cp:lastModifiedBy>BernadetaM</cp:lastModifiedBy>
  <cp:lastPrinted>2020-09-09T12:00:30Z</cp:lastPrinted>
  <dcterms:created xsi:type="dcterms:W3CDTF">2014-06-10T08:18:35Z</dcterms:created>
  <dcterms:modified xsi:type="dcterms:W3CDTF">2020-09-09T12:03:22Z</dcterms:modified>
</cp:coreProperties>
</file>