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710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<sst xmlns="http://schemas.openxmlformats.org/spreadsheetml/2006/main" count="182" uniqueCount="146">
  <si>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</si>
  <si>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</si>
  <si>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</si>
  <si>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</si>
  <si>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</si>
  <si>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</si>
  <si>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</si>
  <si>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</si>
  <si>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</si>
  <si>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</si>
  <si>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</si>
  <si>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</si>
  <si>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Zał. 1.A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</si>
  <si>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</si>
  <si>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</si>
  <si>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</si>
  <si>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</si>
  <si>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</si>
  <si>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</si>
  <si>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</si>
  <si>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</si>
  <si>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</si>
  <si>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r>
      <t>m</t>
    </r>
    <r>
      <rPr>
        <vertAlign val="superscript"/>
        <sz val="9"/>
        <rFont val="Times New Roman"/>
        <family val="1"/>
      </rPr>
      <t>2</t>
    </r>
  </si>
  <si>
    <t>1.1.</t>
  </si>
  <si>
    <t>km</t>
  </si>
  <si>
    <t>kpl.</t>
  </si>
  <si>
    <r>
      <t>m</t>
    </r>
    <r>
      <rPr>
        <vertAlign val="superscript"/>
        <sz val="9"/>
        <rFont val="Times New Roman"/>
        <family val="1"/>
      </rPr>
      <t>3</t>
    </r>
  </si>
  <si>
    <t>1. WYMAGANIA OGÓLNE</t>
  </si>
  <si>
    <t>kpl</t>
  </si>
  <si>
    <t>kalkulacja własna</t>
  </si>
  <si>
    <t>2. ROBOTY PRZYGOTOWAWCZE</t>
  </si>
  <si>
    <t>m</t>
  </si>
  <si>
    <t>3. ROBOTY ZIEMNE</t>
  </si>
  <si>
    <t>kg</t>
  </si>
  <si>
    <t>4. ODWODNIENIE KORPUSU DROGOWEGO</t>
  </si>
  <si>
    <t>5. PODBUDOWA</t>
  </si>
  <si>
    <t>5.25.</t>
  </si>
  <si>
    <t>5.24.</t>
  </si>
  <si>
    <t>5.23.</t>
  </si>
  <si>
    <t>4.21.</t>
  </si>
  <si>
    <t>4.20.</t>
  </si>
  <si>
    <t>4.19.</t>
  </si>
  <si>
    <t>4.18.</t>
  </si>
  <si>
    <t>4.17.</t>
  </si>
  <si>
    <t>4.16.</t>
  </si>
  <si>
    <t>4.15.</t>
  </si>
  <si>
    <t>3.13.</t>
  </si>
  <si>
    <t>3.12.</t>
  </si>
  <si>
    <t>2.10.</t>
  </si>
  <si>
    <t>2.9.</t>
  </si>
  <si>
    <t>2.8.</t>
  </si>
  <si>
    <t>2.7.</t>
  </si>
  <si>
    <t>2.6.</t>
  </si>
  <si>
    <t>2.5.</t>
  </si>
  <si>
    <t>2.4.</t>
  </si>
  <si>
    <t>2.3.</t>
  </si>
  <si>
    <t>Geodezyjna inwentaryzacja powykonawcza
1.0</t>
  </si>
  <si>
    <t>Pompowanie wody na rowie w czasie budowy
1.0</t>
  </si>
  <si>
    <t>Odcięcie przepływu wody na rowie na czas budowy
1.0</t>
  </si>
  <si>
    <t>Ścianki czołowe wlotów (wylotów) prefabrykowanych przepustów drogowych ze zbrojeniem wg rysunku nr 4 - ANALOGIA
4.45</t>
  </si>
  <si>
    <t>Umocnienie skarp kanałów narzutem kamiennym o grubości 20cm na warstwie betonu C8/10 o grubości 20cm z wypełnieniem spoin zaprawą cementową - ANALOGIA
15.0</t>
  </si>
  <si>
    <t>Umocnienie dna ścieku z płyt betonowych o wymiarach 50x50x7·cm na ławie o grubości 15cm z betonu C8/10 z wypełnieniem spoin zaprawą cementową - ANALOGIA
6.0</t>
  </si>
  <si>
    <t>Przełożenie istniejących korytek betonowych  z zastosowaniem ławy z betonu C8/10 o grubości 15cm - ANALOGIA
15.0</t>
  </si>
  <si>
    <t>KNR-W 2-01
0119-01
analogia</t>
  </si>
  <si>
    <t>KNR-W 2-01
0119-02
analogia</t>
  </si>
  <si>
    <t>2.2.</t>
  </si>
  <si>
    <t>6.27.</t>
  </si>
  <si>
    <t>6.28.</t>
  </si>
  <si>
    <t>6.29.</t>
  </si>
  <si>
    <t>7.30.</t>
  </si>
  <si>
    <t>8.31.</t>
  </si>
  <si>
    <t>8.32.</t>
  </si>
  <si>
    <t>6. ROBOTY WYKOŃCZENIOWE</t>
  </si>
  <si>
    <t>KNR 2-01 0119-03</t>
  </si>
  <si>
    <t>KNR 2-31 0816-03</t>
  </si>
  <si>
    <t>KNR 2-31 0816-04</t>
  </si>
  <si>
    <t>KNR 2-01 0414-02 (1)</t>
  </si>
  <si>
    <t>KNR 2-01 0218-02</t>
  </si>
  <si>
    <t>KNR 2-33 0606-02 (1)</t>
  </si>
  <si>
    <t>KNR 2-33 0604-01 (1)</t>
  </si>
  <si>
    <t>KNR 2-31 0605-02</t>
  </si>
  <si>
    <t>KNR 2-18 0719-04 (1)</t>
  </si>
  <si>
    <t>KNR 2-18 0719-02 (1)</t>
  </si>
  <si>
    <t>KNR 2-28 0501-09 (2)</t>
  </si>
  <si>
    <t>KNR 2-11 0208-04</t>
  </si>
  <si>
    <t>KNR 2-11 0212-02</t>
  </si>
  <si>
    <t>KNR 2-31 0114-07</t>
  </si>
  <si>
    <t>KNR 2-31 0114-08</t>
  </si>
  <si>
    <t>KNR 2-31 0114-05</t>
  </si>
  <si>
    <t>KNR 2-31 0114-06</t>
  </si>
  <si>
    <t>KNRW 2-01 0518-01</t>
  </si>
  <si>
    <t>KNR 2-31 0502-05</t>
  </si>
  <si>
    <t>KNR 2-31 0606-02</t>
  </si>
  <si>
    <t>KNR 2-31 0701-01</t>
  </si>
  <si>
    <t>KNNR 05 0113-02</t>
  </si>
  <si>
    <t>KNR 2-31 0802-07</t>
  </si>
  <si>
    <t>KNR 2-31 0802-08</t>
  </si>
  <si>
    <t>Rozebranie podbudowy z kruszywa kamiennego mechanicznie, grubość podbudowy 15cm 
20.0</t>
  </si>
  <si>
    <t>7. NAWIERZCHNIA</t>
  </si>
  <si>
    <t>KNR 2-31 0511-03(1)</t>
  </si>
  <si>
    <t>Nawierchnie z kostki brukowej betonowej, grubość 8cm, na podsypce cementowo-piaskowej, kostka szara - przełożenie istniejacej kostki z dodatkiem 20% nowego materiału
16.0</t>
  </si>
  <si>
    <t>8. ELEMENTY ULIC</t>
  </si>
  <si>
    <t>KNR 2-31 0403-01</t>
  </si>
  <si>
    <t>Krawężniki betonowe, najazdowe 15x22 cm na podsypce piaskowej
6.0</t>
  </si>
  <si>
    <t>KNR 2-31 0402-04</t>
  </si>
  <si>
    <t>Ławy pod krawężniki, betonowa z oporem
0.42</t>
  </si>
  <si>
    <t>KNR 2-31 0407-04</t>
  </si>
  <si>
    <t>Obrzeża betonowe, 30x8 cm na podsypce piaskowej z wypełnieniem spoin zaprawą cementową
10.0</t>
  </si>
  <si>
    <t>Ławy pod obrzeża, betonowa zwykła
0.43</t>
  </si>
  <si>
    <t>2.11.</t>
  </si>
  <si>
    <t>3.14.</t>
  </si>
  <si>
    <t>4.22.</t>
  </si>
  <si>
    <t>5.26.</t>
  </si>
  <si>
    <t>8.33.</t>
  </si>
  <si>
    <t>8.34.</t>
  </si>
  <si>
    <t>9.35.</t>
  </si>
  <si>
    <t>10.37</t>
  </si>
  <si>
    <t>10.36</t>
  </si>
  <si>
    <t>9. URZĄDZENIA BEZPIECZEŃSTWA RUCHU</t>
  </si>
  <si>
    <t>10. ROBOTY TOWARZYSZĄCE</t>
  </si>
  <si>
    <t>UWAGA: Indywidualną odległość transportu w poz. 2.7., 2.10. i 3.14. uwzględnić w cenie jednostkowej dla tej pozycji.</t>
  </si>
  <si>
    <t>Rozbiórka istniejących i budowa nowych przepustów na zjazdach do posesji w ciągu ul. Wiejskiej 
w Kobielicach - Etap II - Przepust nr 2</t>
  </si>
  <si>
    <t>Roboty pomiarowe przy liniowych robotach ziemnych - trasa rowów melioracyjnych w terenie równinnym - Analogia; wytyczenie trasy kanalizacji deszczowej
w terenie
0.05</t>
  </si>
  <si>
    <t>Rozebranie przepustów rurowych, rury żelbetowe Fi·100·cm - ANALOGIA
33.0</t>
  </si>
  <si>
    <t>Rozebranie przepustów rurowych, ścianki czołowe i ławy betonowe
8.816</t>
  </si>
  <si>
    <r>
      <t>Załadowanie i wywiezienie materiałów z rozbiórki z terenu budowy na miejsce składowania</t>
    </r>
    <r>
      <rPr>
        <b/>
        <sz val="9"/>
        <rFont val="Times New Roman"/>
        <family val="1"/>
      </rPr>
      <t xml:space="preserve"> UWAGA: Wykonawca ustali odległość transportu indywidualnie i uwzględni koszty składowania</t>
    </r>
    <r>
      <rPr>
        <sz val="9"/>
        <rFont val="Times New Roman"/>
        <family val="1"/>
      </rPr>
      <t xml:space="preserve">
26.372</t>
    </r>
  </si>
  <si>
    <t>Usunięcie warstwy ziemi urodzajnej (humusu) o grub.do 15 cm za pomocą spycharek - ANALOGIA - Usunięcie warstwy humusu o grub. do 20cm za pomocą koparki
112.0</t>
  </si>
  <si>
    <t>Usunięcie warstwy ziemi urodzajnej (humusu) za pomocą spycharek - dodatek za każde dalsze 5 cm grubości - ANALOGIA - Usunięcie warstwy humusu o grub. do 20cm za pomocą koparki
112.0</t>
  </si>
  <si>
    <r>
      <t xml:space="preserve">Załadowanie i wywiezienie gruntu z wykopów </t>
    </r>
    <r>
      <rPr>
        <b/>
        <sz val="9"/>
        <rFont val="Times New Roman"/>
        <family val="1"/>
      </rPr>
      <t>UWAGA: Wykonawca ustali odległość transportu indywidualnie i uwzględni koszty składowania</t>
    </r>
    <r>
      <rPr>
        <sz val="9"/>
        <rFont val="Times New Roman"/>
        <family val="1"/>
      </rPr>
      <t xml:space="preserve">
22.40</t>
    </r>
  </si>
  <si>
    <t>Montaż rur ochronnych na kanalizacji sanitarnej, dwudzielne z PE, fi 250mm - Analogia
4.0</t>
  </si>
  <si>
    <t>Wykopy ręczne rowów i kanałów melioracyjnych, nachylenie skarpy 1:1; 1:1,5 ; 1:2, szerokość dna do 1·m, kategoria gruntu III, głębokość 1·m
7.50</t>
  </si>
  <si>
    <r>
      <t>Wykopy oraz przekopy wykonywane koparkami podsiębiernymi na odkład, koparka 0,60·m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grunt kategorii III
93.60</t>
    </r>
  </si>
  <si>
    <r>
      <t xml:space="preserve">Załadowanie i wywiezienie gruntu z wykopów </t>
    </r>
    <r>
      <rPr>
        <b/>
        <sz val="9"/>
        <rFont val="Times New Roman"/>
        <family val="1"/>
      </rPr>
      <t xml:space="preserve">UWAGA: Wykonawca ustali odległość transportu indywidualnie i uwzględni koszty składowania
</t>
    </r>
    <r>
      <rPr>
        <sz val="9"/>
        <rFont val="Times New Roman"/>
        <family val="1"/>
      </rPr>
      <t xml:space="preserve">
101.10</t>
    </r>
  </si>
  <si>
    <t>Zabudowa prefabrykowanych przepustów drogowych skrzynkowych o przekroju zamkniętym, wymiary: 1x1,5·m  wg rysunku nr 4 - ANALOGIA
39.0</t>
  </si>
  <si>
    <t>Przepusty rurowe pod zjazdami, ławy fundamentowe betonowe z betonu C16/20
35.88</t>
  </si>
  <si>
    <t>Hydroizolacja pionowa termozgrzewalna 5 mm obustronnie skropiona emulsją asfaltową - ANALOGIA
117.0</t>
  </si>
  <si>
    <t>Hydroizolacja pozioma termozgrzewalna 5 mm obustronnie skropiona emulsją asfaltową - ANALOGIA
74.10</t>
  </si>
  <si>
    <t>Wykonanie nasypu kruszywem dowiezionym, pospółka - ANALOGIA
93.60</t>
  </si>
  <si>
    <r>
      <t>Budowle żelbetowe o objętości 1,01-10,0·m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płyta żelbetowa ochronno-najazdowa wg rysunku nr 4
11.212</t>
    </r>
  </si>
  <si>
    <t>Zbrojenie konstrukcji betonowych, płyty fundamentowe, stropy, filary, ściany pionowe lub pochyłe, przyczółki jazów, mury oporowe, głowy śluz, słupy i pojedyncze belki, zbrojenie, Fi·10-14·mm, płyta żelbetowa ochronno-najazdowa wg rysunku nr 4
2262.0</t>
  </si>
  <si>
    <t>Podbudowy z kruszyw, tłuczeń, warstwa górna, grubość warstwy po zagęszczeniu 8·cm, kruszywo 0/31,5mm
40.0</t>
  </si>
  <si>
    <t>Podbudowy z kruszyw, tłuczeń, warstwa górna, dodatek za każdy dalszy 1·cm grubości, kruszywo 0/31,5mm
Krotność = 2
40.0</t>
  </si>
  <si>
    <t>Podbudowy z kruszyw, tłuczeń, warstwa dolna, grubość warstwy po zagęszczeniu 15·cm, kruszywo 0/63mm
40.0</t>
  </si>
  <si>
    <t>Podbudowy z kruszyw, tłuczeń, warstwa dolna, dodatek za każdy dalszy 1·cm grubości, kruszywo 0/63mm
Krotność = 5
40.0</t>
  </si>
  <si>
    <t>Poręcze ochronne U-12a, biało czerwone
10.0</t>
  </si>
  <si>
    <t>Rozebranie podbudowy z kruszywa kamiennego mechanicznie, dodatek za każdy dalszy 1cm grubości podbudowy
Krotność=5
20.0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</si>
</sst>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right" wrapText="1"/>
    </xf>
    <xf numFmtId="0" fontId="0" fillId="35" borderId="16" xfId="0" applyNumberFormat="1" applyFill="1" applyBorder="1" applyAlignment="1">
      <alignment wrapText="1"/>
    </xf>
    <xf numFmtId="0" fontId="0" fillId="35" borderId="15" xfId="0" applyNumberFormat="1" applyFill="1" applyBorder="1" applyAlignment="1">
      <alignment horizontal="left" wrapText="1"/>
    </xf>
    <xf numFmtId="0" fontId="0" fillId="35" borderId="17" xfId="0" applyNumberFormat="1" applyFill="1" applyBorder="1" applyAlignment="1">
      <alignment horizontal="center" vertical="center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0" xfId="0" applyNumberFormat="1" applyFill="1" applyBorder="1" applyAlignment="1">
      <alignment wrapText="1"/>
    </xf>
    <xf numFmtId="0" fontId="0" fillId="35" borderId="21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right" vertical="center" wrapText="1"/>
    </xf>
    <xf numFmtId="0" fontId="0" fillId="35" borderId="22" xfId="0" applyNumberFormat="1" applyFill="1" applyBorder="1" applyAlignment="1">
      <alignment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top" wrapText="1"/>
    </xf>
    <xf numFmtId="177" fontId="4" fillId="0" borderId="28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178" fontId="4" fillId="0" borderId="26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177" fontId="4" fillId="0" borderId="32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35" borderId="0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19" xfId="0" applyNumberFormat="1" applyFont="1" applyFill="1" applyBorder="1" applyAlignment="1">
      <alignment horizontal="left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7" fillId="34" borderId="45" xfId="0" applyNumberFormat="1" applyFont="1" applyFill="1" applyBorder="1" applyAlignment="1">
      <alignment horizontal="left" vertical="center" wrapText="1"/>
    </xf>
    <xf numFmtId="0" fontId="7" fillId="34" borderId="46" xfId="0" applyNumberFormat="1" applyFont="1" applyFill="1" applyBorder="1" applyAlignment="1">
      <alignment horizontal="left" vertical="center" wrapText="1"/>
    </xf>
    <xf numFmtId="0" fontId="7" fillId="34" borderId="4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4" fontId="4" fillId="0" borderId="48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7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.75390625" style="0" customWidth="1"/>
    <col min="2" max="2" width="10.375" style="0" customWidth="1"/>
    <col min="3" max="3" width="42.875" style="0" customWidth="1"/>
    <col min="4" max="4" width="9.375" style="0" customWidth="1"/>
    <col min="5" max="5" width="7.25390625" style="0" customWidth="1"/>
    <col min="6" max="6" width="8.875" style="0" customWidth="1"/>
    <col min="7" max="7" width="8.25390625" style="0" customWidth="1"/>
    <col min="8" max="8" width="10.875" style="0" customWidth="1"/>
  </cols>
  <sheetData>
    <row r="1" ht="12.75">
      <c r="H1" s="16" t="s">
        <v>12</v>
      </c>
    </row>
    <row r="2" spans="1:8" ht="12.75" customHeight="1">
      <c r="A2" s="75" t="s">
        <v>1</v>
      </c>
      <c r="B2" s="75"/>
      <c r="C2" s="75"/>
      <c r="D2" s="75"/>
      <c r="E2" s="75"/>
      <c r="F2" s="75"/>
      <c r="G2" s="75"/>
      <c r="H2" s="75"/>
    </row>
    <row r="3" spans="1:8" ht="26.25" customHeight="1">
      <c r="A3" s="75" t="s">
        <v>121</v>
      </c>
      <c r="B3" s="75"/>
      <c r="C3" s="75"/>
      <c r="D3" s="75"/>
      <c r="E3" s="75"/>
      <c r="F3" s="75"/>
      <c r="G3" s="75"/>
      <c r="H3" s="75"/>
    </row>
    <row r="4" s="37" customFormat="1" ht="9" thickBot="1"/>
    <row r="5" spans="1:8" ht="25.5" thickBot="1" thickTop="1">
      <c r="A5" s="7" t="s">
        <v>3</v>
      </c>
      <c r="B5" s="8" t="s">
        <v>4</v>
      </c>
      <c r="C5" s="8" t="s">
        <v>5</v>
      </c>
      <c r="D5" s="8" t="s">
        <v>6</v>
      </c>
      <c r="E5" s="8" t="s">
        <v>0</v>
      </c>
      <c r="F5" s="8" t="s">
        <v>7</v>
      </c>
      <c r="G5" s="2" t="s">
        <v>2</v>
      </c>
      <c r="H5" s="9" t="s">
        <v>8</v>
      </c>
    </row>
    <row r="6" spans="1:8" ht="14.25" thickBot="1" thickTop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>
        <v>7</v>
      </c>
      <c r="H6" s="6">
        <v>8</v>
      </c>
    </row>
    <row r="7" spans="1:8" ht="13.5" thickTop="1">
      <c r="A7" s="66" t="s">
        <v>27</v>
      </c>
      <c r="B7" s="67"/>
      <c r="C7" s="67"/>
      <c r="D7" s="67"/>
      <c r="E7" s="67"/>
      <c r="F7" s="67"/>
      <c r="G7" s="67"/>
      <c r="H7" s="68"/>
    </row>
    <row r="8" spans="1:8" ht="36">
      <c r="A8" s="39" t="s">
        <v>23</v>
      </c>
      <c r="B8" s="40" t="s">
        <v>29</v>
      </c>
      <c r="C8" s="41" t="s">
        <v>56</v>
      </c>
      <c r="D8" s="40" t="s">
        <v>28</v>
      </c>
      <c r="E8" s="42">
        <v>1</v>
      </c>
      <c r="F8" s="100">
        <v>0</v>
      </c>
      <c r="G8" s="44">
        <v>1</v>
      </c>
      <c r="H8" s="96">
        <f>ROUND(E8*F8*G8,2)</f>
        <v>0</v>
      </c>
    </row>
    <row r="9" spans="1:8" ht="12.75">
      <c r="A9" s="76" t="s">
        <v>30</v>
      </c>
      <c r="B9" s="77"/>
      <c r="C9" s="77"/>
      <c r="D9" s="77"/>
      <c r="E9" s="77"/>
      <c r="F9" s="77"/>
      <c r="G9" s="77"/>
      <c r="H9" s="78"/>
    </row>
    <row r="10" spans="1:8" ht="72">
      <c r="A10" s="39" t="s">
        <v>65</v>
      </c>
      <c r="B10" s="40" t="s">
        <v>73</v>
      </c>
      <c r="C10" s="41" t="s">
        <v>122</v>
      </c>
      <c r="D10" s="40" t="s">
        <v>24</v>
      </c>
      <c r="E10" s="42">
        <v>0.05</v>
      </c>
      <c r="F10" s="100">
        <v>0</v>
      </c>
      <c r="G10" s="44">
        <v>1</v>
      </c>
      <c r="H10" s="96">
        <f aca="true" t="shared" si="0" ref="H10:H19">ROUND(E10*F10*G10,2)</f>
        <v>0</v>
      </c>
    </row>
    <row r="11" spans="1:8" ht="48">
      <c r="A11" s="39" t="s">
        <v>55</v>
      </c>
      <c r="B11" s="40" t="s">
        <v>74</v>
      </c>
      <c r="C11" s="41" t="s">
        <v>123</v>
      </c>
      <c r="D11" s="40" t="s">
        <v>31</v>
      </c>
      <c r="E11" s="42">
        <v>33</v>
      </c>
      <c r="F11" s="100">
        <v>0</v>
      </c>
      <c r="G11" s="44">
        <v>1</v>
      </c>
      <c r="H11" s="96">
        <f t="shared" si="0"/>
        <v>0</v>
      </c>
    </row>
    <row r="12" spans="1:8" ht="48">
      <c r="A12" s="39" t="s">
        <v>54</v>
      </c>
      <c r="B12" s="40" t="s">
        <v>75</v>
      </c>
      <c r="C12" s="45" t="s">
        <v>124</v>
      </c>
      <c r="D12" s="40" t="s">
        <v>26</v>
      </c>
      <c r="E12" s="42">
        <v>6.384</v>
      </c>
      <c r="F12" s="100">
        <v>0</v>
      </c>
      <c r="G12" s="44">
        <v>1</v>
      </c>
      <c r="H12" s="96">
        <f t="shared" si="0"/>
        <v>0</v>
      </c>
    </row>
    <row r="13" spans="1:8" ht="48">
      <c r="A13" s="39" t="s">
        <v>53</v>
      </c>
      <c r="B13" s="40" t="s">
        <v>95</v>
      </c>
      <c r="C13" s="45" t="s">
        <v>97</v>
      </c>
      <c r="D13" s="40" t="s">
        <v>22</v>
      </c>
      <c r="E13" s="42">
        <v>20</v>
      </c>
      <c r="F13" s="100">
        <v>0</v>
      </c>
      <c r="G13" s="44">
        <v>1</v>
      </c>
      <c r="H13" s="96">
        <f t="shared" si="0"/>
        <v>0</v>
      </c>
    </row>
    <row r="14" spans="1:8" ht="84">
      <c r="A14" s="39" t="s">
        <v>52</v>
      </c>
      <c r="B14" s="40" t="s">
        <v>96</v>
      </c>
      <c r="C14" s="45" t="s">
        <v>145</v>
      </c>
      <c r="D14" s="40" t="s">
        <v>22</v>
      </c>
      <c r="E14" s="42">
        <v>20</v>
      </c>
      <c r="F14" s="100">
        <v>0</v>
      </c>
      <c r="G14" s="44">
        <v>5</v>
      </c>
      <c r="H14" s="96">
        <f t="shared" si="0"/>
        <v>0</v>
      </c>
    </row>
    <row r="15" spans="1:8" ht="72">
      <c r="A15" s="39" t="s">
        <v>51</v>
      </c>
      <c r="B15" s="40" t="s">
        <v>29</v>
      </c>
      <c r="C15" s="45" t="s">
        <v>125</v>
      </c>
      <c r="D15" s="40" t="s">
        <v>26</v>
      </c>
      <c r="E15" s="42">
        <v>15.824</v>
      </c>
      <c r="F15" s="100">
        <v>0</v>
      </c>
      <c r="G15" s="44">
        <v>1</v>
      </c>
      <c r="H15" s="96">
        <f t="shared" si="0"/>
        <v>0</v>
      </c>
    </row>
    <row r="16" spans="1:8" ht="60">
      <c r="A16" s="39" t="s">
        <v>50</v>
      </c>
      <c r="B16" s="40" t="s">
        <v>63</v>
      </c>
      <c r="C16" s="41" t="s">
        <v>126</v>
      </c>
      <c r="D16" s="40" t="s">
        <v>22</v>
      </c>
      <c r="E16" s="42">
        <v>112</v>
      </c>
      <c r="F16" s="100">
        <v>0</v>
      </c>
      <c r="G16" s="44">
        <v>1</v>
      </c>
      <c r="H16" s="96">
        <f t="shared" si="0"/>
        <v>0</v>
      </c>
    </row>
    <row r="17" spans="1:8" ht="72">
      <c r="A17" s="39" t="s">
        <v>49</v>
      </c>
      <c r="B17" s="40" t="s">
        <v>64</v>
      </c>
      <c r="C17" s="41" t="s">
        <v>127</v>
      </c>
      <c r="D17" s="40" t="s">
        <v>22</v>
      </c>
      <c r="E17" s="42">
        <v>112</v>
      </c>
      <c r="F17" s="100">
        <v>0</v>
      </c>
      <c r="G17" s="44">
        <v>1</v>
      </c>
      <c r="H17" s="96">
        <f t="shared" si="0"/>
        <v>0</v>
      </c>
    </row>
    <row r="18" spans="1:8" ht="60">
      <c r="A18" s="54" t="s">
        <v>48</v>
      </c>
      <c r="B18" s="55" t="s">
        <v>29</v>
      </c>
      <c r="C18" s="56" t="s">
        <v>128</v>
      </c>
      <c r="D18" s="55" t="s">
        <v>26</v>
      </c>
      <c r="E18" s="57">
        <v>22.4</v>
      </c>
      <c r="F18" s="101">
        <v>0</v>
      </c>
      <c r="G18" s="59">
        <v>1</v>
      </c>
      <c r="H18" s="97">
        <f t="shared" si="0"/>
        <v>0</v>
      </c>
    </row>
    <row r="19" spans="1:8" ht="48.75" thickBot="1">
      <c r="A19" s="38" t="s">
        <v>109</v>
      </c>
      <c r="B19" s="46" t="s">
        <v>94</v>
      </c>
      <c r="C19" s="51" t="s">
        <v>129</v>
      </c>
      <c r="D19" s="46" t="s">
        <v>31</v>
      </c>
      <c r="E19" s="48">
        <v>4</v>
      </c>
      <c r="F19" s="102">
        <v>0</v>
      </c>
      <c r="G19" s="49">
        <v>1</v>
      </c>
      <c r="H19" s="98">
        <f t="shared" si="0"/>
        <v>0</v>
      </c>
    </row>
    <row r="20" spans="1:8" ht="13.5" thickTop="1">
      <c r="A20" s="66" t="s">
        <v>32</v>
      </c>
      <c r="B20" s="67"/>
      <c r="C20" s="67"/>
      <c r="D20" s="67"/>
      <c r="E20" s="67"/>
      <c r="F20" s="67"/>
      <c r="G20" s="67"/>
      <c r="H20" s="68"/>
    </row>
    <row r="21" spans="1:8" ht="60">
      <c r="A21" s="39" t="s">
        <v>47</v>
      </c>
      <c r="B21" s="40" t="s">
        <v>76</v>
      </c>
      <c r="C21" s="45" t="s">
        <v>130</v>
      </c>
      <c r="D21" s="40" t="s">
        <v>26</v>
      </c>
      <c r="E21" s="42">
        <v>7.5</v>
      </c>
      <c r="F21" s="100">
        <v>0</v>
      </c>
      <c r="G21" s="44">
        <v>1</v>
      </c>
      <c r="H21" s="96">
        <f>ROUND(E21*F21*G21,2)</f>
        <v>0</v>
      </c>
    </row>
    <row r="22" spans="1:8" ht="61.5">
      <c r="A22" s="39" t="s">
        <v>46</v>
      </c>
      <c r="B22" s="40" t="s">
        <v>77</v>
      </c>
      <c r="C22" s="45" t="s">
        <v>131</v>
      </c>
      <c r="D22" s="40" t="s">
        <v>26</v>
      </c>
      <c r="E22" s="42">
        <f>105.6-12</f>
        <v>93.6</v>
      </c>
      <c r="F22" s="100">
        <v>0</v>
      </c>
      <c r="G22" s="44">
        <v>1</v>
      </c>
      <c r="H22" s="96">
        <f>ROUND(E22*F22*G22,2)</f>
        <v>0</v>
      </c>
    </row>
    <row r="23" spans="1:8" ht="60">
      <c r="A23" s="61" t="s">
        <v>110</v>
      </c>
      <c r="B23" s="62" t="s">
        <v>29</v>
      </c>
      <c r="C23" s="63" t="s">
        <v>132</v>
      </c>
      <c r="D23" s="62" t="s">
        <v>26</v>
      </c>
      <c r="E23" s="65">
        <f>E21+E22</f>
        <v>101.1</v>
      </c>
      <c r="F23" s="103">
        <v>0</v>
      </c>
      <c r="G23" s="64">
        <v>1</v>
      </c>
      <c r="H23" s="99">
        <f>ROUND(E23*F23*G23,2)</f>
        <v>0</v>
      </c>
    </row>
    <row r="24" spans="1:8" ht="12.75">
      <c r="A24" s="76" t="s">
        <v>34</v>
      </c>
      <c r="B24" s="77"/>
      <c r="C24" s="77"/>
      <c r="D24" s="77"/>
      <c r="E24" s="77"/>
      <c r="F24" s="77"/>
      <c r="G24" s="77"/>
      <c r="H24" s="78"/>
    </row>
    <row r="25" spans="1:8" ht="60">
      <c r="A25" s="39" t="s">
        <v>45</v>
      </c>
      <c r="B25" s="40" t="s">
        <v>78</v>
      </c>
      <c r="C25" s="41" t="s">
        <v>59</v>
      </c>
      <c r="D25" s="40" t="s">
        <v>26</v>
      </c>
      <c r="E25" s="42">
        <v>4.45</v>
      </c>
      <c r="F25" s="100">
        <v>0</v>
      </c>
      <c r="G25" s="44">
        <v>1</v>
      </c>
      <c r="H25" s="96">
        <f aca="true" t="shared" si="1" ref="H25:H32">ROUND(E25*F25*G25,2)</f>
        <v>0</v>
      </c>
    </row>
    <row r="26" spans="1:8" ht="60">
      <c r="A26" s="39" t="s">
        <v>44</v>
      </c>
      <c r="B26" s="40" t="s">
        <v>79</v>
      </c>
      <c r="C26" s="41" t="s">
        <v>133</v>
      </c>
      <c r="D26" s="40" t="s">
        <v>31</v>
      </c>
      <c r="E26" s="42">
        <v>39</v>
      </c>
      <c r="F26" s="100">
        <v>0</v>
      </c>
      <c r="G26" s="43">
        <v>1</v>
      </c>
      <c r="H26" s="96">
        <f t="shared" si="1"/>
        <v>0</v>
      </c>
    </row>
    <row r="27" spans="1:8" ht="48">
      <c r="A27" s="39" t="s">
        <v>43</v>
      </c>
      <c r="B27" s="40" t="s">
        <v>80</v>
      </c>
      <c r="C27" s="41" t="s">
        <v>134</v>
      </c>
      <c r="D27" s="40" t="s">
        <v>26</v>
      </c>
      <c r="E27" s="42">
        <v>35.88</v>
      </c>
      <c r="F27" s="100">
        <v>0</v>
      </c>
      <c r="G27" s="43">
        <v>1</v>
      </c>
      <c r="H27" s="96">
        <f t="shared" si="1"/>
        <v>0</v>
      </c>
    </row>
    <row r="28" spans="1:8" ht="48">
      <c r="A28" s="39" t="s">
        <v>42</v>
      </c>
      <c r="B28" s="40" t="s">
        <v>81</v>
      </c>
      <c r="C28" s="41" t="s">
        <v>135</v>
      </c>
      <c r="D28" s="40" t="s">
        <v>22</v>
      </c>
      <c r="E28" s="42">
        <v>117</v>
      </c>
      <c r="F28" s="100">
        <v>0</v>
      </c>
      <c r="G28" s="43">
        <v>1</v>
      </c>
      <c r="H28" s="96">
        <f t="shared" si="1"/>
        <v>0</v>
      </c>
    </row>
    <row r="29" spans="1:8" ht="48">
      <c r="A29" s="39" t="s">
        <v>41</v>
      </c>
      <c r="B29" s="40" t="s">
        <v>82</v>
      </c>
      <c r="C29" s="41" t="s">
        <v>136</v>
      </c>
      <c r="D29" s="40" t="s">
        <v>22</v>
      </c>
      <c r="E29" s="42">
        <v>74.1</v>
      </c>
      <c r="F29" s="100">
        <v>0</v>
      </c>
      <c r="G29" s="43">
        <v>1</v>
      </c>
      <c r="H29" s="96">
        <f t="shared" si="1"/>
        <v>0</v>
      </c>
    </row>
    <row r="30" spans="1:8" ht="48">
      <c r="A30" s="39" t="s">
        <v>40</v>
      </c>
      <c r="B30" s="40" t="s">
        <v>83</v>
      </c>
      <c r="C30" s="41" t="s">
        <v>137</v>
      </c>
      <c r="D30" s="40" t="s">
        <v>26</v>
      </c>
      <c r="E30" s="42">
        <v>93.6</v>
      </c>
      <c r="F30" s="100">
        <v>0</v>
      </c>
      <c r="G30" s="43">
        <v>1</v>
      </c>
      <c r="H30" s="96">
        <f t="shared" si="1"/>
        <v>0</v>
      </c>
    </row>
    <row r="31" spans="1:8" ht="49.5">
      <c r="A31" s="39" t="s">
        <v>39</v>
      </c>
      <c r="B31" s="40" t="s">
        <v>84</v>
      </c>
      <c r="C31" s="41" t="s">
        <v>138</v>
      </c>
      <c r="D31" s="40" t="s">
        <v>26</v>
      </c>
      <c r="E31" s="42">
        <f>12.65-1.438</f>
        <v>11.212</v>
      </c>
      <c r="F31" s="100">
        <v>0</v>
      </c>
      <c r="G31" s="44">
        <v>1</v>
      </c>
      <c r="H31" s="96">
        <f t="shared" si="1"/>
        <v>0</v>
      </c>
    </row>
    <row r="32" spans="1:8" ht="84.75" thickBot="1">
      <c r="A32" s="38" t="s">
        <v>111</v>
      </c>
      <c r="B32" s="46" t="s">
        <v>85</v>
      </c>
      <c r="C32" s="51" t="s">
        <v>139</v>
      </c>
      <c r="D32" s="46" t="s">
        <v>33</v>
      </c>
      <c r="E32" s="48">
        <v>2262</v>
      </c>
      <c r="F32" s="102">
        <v>0</v>
      </c>
      <c r="G32" s="50">
        <v>1</v>
      </c>
      <c r="H32" s="98">
        <f t="shared" si="1"/>
        <v>0</v>
      </c>
    </row>
    <row r="33" spans="1:8" ht="13.5" thickTop="1">
      <c r="A33" s="66" t="s">
        <v>35</v>
      </c>
      <c r="B33" s="67"/>
      <c r="C33" s="67"/>
      <c r="D33" s="67"/>
      <c r="E33" s="67"/>
      <c r="F33" s="67"/>
      <c r="G33" s="67"/>
      <c r="H33" s="68"/>
    </row>
    <row r="34" spans="1:8" ht="48">
      <c r="A34" s="39" t="s">
        <v>38</v>
      </c>
      <c r="B34" s="40" t="s">
        <v>86</v>
      </c>
      <c r="C34" s="41" t="s">
        <v>140</v>
      </c>
      <c r="D34" s="40" t="s">
        <v>22</v>
      </c>
      <c r="E34" s="42">
        <v>40</v>
      </c>
      <c r="F34" s="100">
        <v>0</v>
      </c>
      <c r="G34" s="44">
        <v>1</v>
      </c>
      <c r="H34" s="96">
        <f>ROUND(E34*F34*G34,2)</f>
        <v>0</v>
      </c>
    </row>
    <row r="35" spans="1:8" ht="72">
      <c r="A35" s="39" t="s">
        <v>37</v>
      </c>
      <c r="B35" s="40" t="s">
        <v>87</v>
      </c>
      <c r="C35" s="41" t="s">
        <v>141</v>
      </c>
      <c r="D35" s="40" t="s">
        <v>22</v>
      </c>
      <c r="E35" s="42">
        <v>40</v>
      </c>
      <c r="F35" s="100">
        <v>0</v>
      </c>
      <c r="G35" s="44">
        <v>2</v>
      </c>
      <c r="H35" s="96">
        <f>ROUND(E35*F35*G35,2)</f>
        <v>0</v>
      </c>
    </row>
    <row r="36" spans="1:8" ht="48">
      <c r="A36" s="39" t="s">
        <v>36</v>
      </c>
      <c r="B36" s="40" t="s">
        <v>88</v>
      </c>
      <c r="C36" s="41" t="s">
        <v>142</v>
      </c>
      <c r="D36" s="40" t="s">
        <v>22</v>
      </c>
      <c r="E36" s="42">
        <v>40</v>
      </c>
      <c r="F36" s="100">
        <v>0</v>
      </c>
      <c r="G36" s="44">
        <v>1</v>
      </c>
      <c r="H36" s="96">
        <f>ROUND(E36*F36*G36,2)</f>
        <v>0</v>
      </c>
    </row>
    <row r="37" spans="1:8" ht="73.5" customHeight="1">
      <c r="A37" s="39" t="s">
        <v>112</v>
      </c>
      <c r="B37" s="40" t="s">
        <v>89</v>
      </c>
      <c r="C37" s="41" t="s">
        <v>143</v>
      </c>
      <c r="D37" s="40" t="s">
        <v>22</v>
      </c>
      <c r="E37" s="42">
        <v>40</v>
      </c>
      <c r="F37" s="100">
        <v>0</v>
      </c>
      <c r="G37" s="44">
        <v>5</v>
      </c>
      <c r="H37" s="96">
        <f>ROUND(E37*F37*G37,2)</f>
        <v>0</v>
      </c>
    </row>
    <row r="38" spans="1:8" ht="12.75">
      <c r="A38" s="93" t="s">
        <v>72</v>
      </c>
      <c r="B38" s="94"/>
      <c r="C38" s="94"/>
      <c r="D38" s="94"/>
      <c r="E38" s="94"/>
      <c r="F38" s="94"/>
      <c r="G38" s="94"/>
      <c r="H38" s="95"/>
    </row>
    <row r="39" spans="1:8" ht="60">
      <c r="A39" s="39" t="s">
        <v>66</v>
      </c>
      <c r="B39" s="40" t="s">
        <v>90</v>
      </c>
      <c r="C39" s="45" t="s">
        <v>60</v>
      </c>
      <c r="D39" s="40" t="s">
        <v>22</v>
      </c>
      <c r="E39" s="42">
        <v>15</v>
      </c>
      <c r="F39" s="100">
        <v>0</v>
      </c>
      <c r="G39" s="44">
        <v>1</v>
      </c>
      <c r="H39" s="96">
        <f>ROUND(E39*F39*G39,2)</f>
        <v>0</v>
      </c>
    </row>
    <row r="40" spans="1:8" ht="60">
      <c r="A40" s="39" t="s">
        <v>67</v>
      </c>
      <c r="B40" s="40" t="s">
        <v>91</v>
      </c>
      <c r="C40" s="41" t="s">
        <v>61</v>
      </c>
      <c r="D40" s="40" t="s">
        <v>22</v>
      </c>
      <c r="E40" s="42">
        <v>6</v>
      </c>
      <c r="F40" s="100">
        <v>0</v>
      </c>
      <c r="G40" s="44">
        <v>1</v>
      </c>
      <c r="H40" s="96">
        <f>ROUND(E40*F40*G40,2)</f>
        <v>0</v>
      </c>
    </row>
    <row r="41" spans="1:8" ht="60">
      <c r="A41" s="54" t="s">
        <v>68</v>
      </c>
      <c r="B41" s="55" t="s">
        <v>92</v>
      </c>
      <c r="C41" s="56" t="s">
        <v>62</v>
      </c>
      <c r="D41" s="55" t="s">
        <v>31</v>
      </c>
      <c r="E41" s="60">
        <v>15</v>
      </c>
      <c r="F41" s="101">
        <v>0</v>
      </c>
      <c r="G41" s="58">
        <v>1</v>
      </c>
      <c r="H41" s="97">
        <f>ROUND(E41*F41*G41,2)</f>
        <v>0</v>
      </c>
    </row>
    <row r="42" spans="1:8" ht="12.75">
      <c r="A42" s="90" t="s">
        <v>98</v>
      </c>
      <c r="B42" s="91"/>
      <c r="C42" s="91"/>
      <c r="D42" s="91"/>
      <c r="E42" s="91"/>
      <c r="F42" s="91"/>
      <c r="G42" s="91"/>
      <c r="H42" s="92"/>
    </row>
    <row r="43" spans="1:8" ht="61.5" customHeight="1">
      <c r="A43" s="39" t="s">
        <v>69</v>
      </c>
      <c r="B43" s="40" t="s">
        <v>99</v>
      </c>
      <c r="C43" s="41" t="s">
        <v>100</v>
      </c>
      <c r="D43" s="40" t="s">
        <v>22</v>
      </c>
      <c r="E43" s="52">
        <v>16</v>
      </c>
      <c r="F43" s="100">
        <v>0</v>
      </c>
      <c r="G43" s="43">
        <v>1</v>
      </c>
      <c r="H43" s="96">
        <f>ROUND(E43*F43*G43,2)</f>
        <v>0</v>
      </c>
    </row>
    <row r="44" spans="1:8" ht="12.75">
      <c r="A44" s="90" t="s">
        <v>101</v>
      </c>
      <c r="B44" s="91"/>
      <c r="C44" s="91"/>
      <c r="D44" s="91"/>
      <c r="E44" s="91"/>
      <c r="F44" s="91"/>
      <c r="G44" s="91"/>
      <c r="H44" s="92"/>
    </row>
    <row r="45" spans="1:8" ht="48">
      <c r="A45" s="39" t="s">
        <v>70</v>
      </c>
      <c r="B45" s="40" t="s">
        <v>102</v>
      </c>
      <c r="C45" s="41" t="s">
        <v>103</v>
      </c>
      <c r="D45" s="40" t="s">
        <v>31</v>
      </c>
      <c r="E45" s="52">
        <v>6</v>
      </c>
      <c r="F45" s="100">
        <v>0</v>
      </c>
      <c r="G45" s="43">
        <v>1</v>
      </c>
      <c r="H45" s="96">
        <f>ROUND(E45*F45*G45,2)</f>
        <v>0</v>
      </c>
    </row>
    <row r="46" spans="1:8" ht="36">
      <c r="A46" s="39" t="s">
        <v>71</v>
      </c>
      <c r="B46" s="40" t="s">
        <v>104</v>
      </c>
      <c r="C46" s="41" t="s">
        <v>105</v>
      </c>
      <c r="D46" s="40" t="s">
        <v>26</v>
      </c>
      <c r="E46" s="52">
        <v>0.42</v>
      </c>
      <c r="F46" s="100">
        <v>0</v>
      </c>
      <c r="G46" s="43">
        <v>1</v>
      </c>
      <c r="H46" s="96">
        <f>ROUND(E46*F46*G46,2)</f>
        <v>0</v>
      </c>
    </row>
    <row r="47" spans="1:8" ht="48">
      <c r="A47" s="53" t="s">
        <v>113</v>
      </c>
      <c r="B47" s="40" t="s">
        <v>106</v>
      </c>
      <c r="C47" s="41" t="s">
        <v>107</v>
      </c>
      <c r="D47" s="40" t="s">
        <v>31</v>
      </c>
      <c r="E47" s="52">
        <v>10</v>
      </c>
      <c r="F47" s="100">
        <v>0</v>
      </c>
      <c r="G47" s="43">
        <v>1</v>
      </c>
      <c r="H47" s="96">
        <f>ROUND(E47*F47*G47,2)</f>
        <v>0</v>
      </c>
    </row>
    <row r="48" spans="1:8" ht="36">
      <c r="A48" s="53" t="s">
        <v>114</v>
      </c>
      <c r="B48" s="40" t="s">
        <v>104</v>
      </c>
      <c r="C48" s="41" t="s">
        <v>108</v>
      </c>
      <c r="D48" s="40" t="s">
        <v>26</v>
      </c>
      <c r="E48" s="52">
        <v>0.43</v>
      </c>
      <c r="F48" s="100">
        <v>0</v>
      </c>
      <c r="G48" s="43">
        <v>1</v>
      </c>
      <c r="H48" s="96">
        <f>ROUND(E48*F48*G48,2)</f>
        <v>0</v>
      </c>
    </row>
    <row r="49" spans="1:8" ht="12.75">
      <c r="A49" s="76" t="s">
        <v>118</v>
      </c>
      <c r="B49" s="77"/>
      <c r="C49" s="77"/>
      <c r="D49" s="77"/>
      <c r="E49" s="77"/>
      <c r="F49" s="77"/>
      <c r="G49" s="77"/>
      <c r="H49" s="78"/>
    </row>
    <row r="50" spans="1:8" ht="36.75" thickBot="1">
      <c r="A50" s="38" t="s">
        <v>115</v>
      </c>
      <c r="B50" s="46" t="s">
        <v>93</v>
      </c>
      <c r="C50" s="51" t="s">
        <v>144</v>
      </c>
      <c r="D50" s="46" t="s">
        <v>31</v>
      </c>
      <c r="E50" s="48">
        <v>10</v>
      </c>
      <c r="F50" s="102">
        <v>0</v>
      </c>
      <c r="G50" s="50">
        <v>1</v>
      </c>
      <c r="H50" s="98">
        <f>ROUND(E50*F50*G50,2)</f>
        <v>0</v>
      </c>
    </row>
    <row r="51" spans="1:8" ht="13.5" thickTop="1">
      <c r="A51" s="66" t="s">
        <v>119</v>
      </c>
      <c r="B51" s="67"/>
      <c r="C51" s="67"/>
      <c r="D51" s="67"/>
      <c r="E51" s="67"/>
      <c r="F51" s="67"/>
      <c r="G51" s="67"/>
      <c r="H51" s="68"/>
    </row>
    <row r="52" spans="1:8" ht="36">
      <c r="A52" s="39" t="s">
        <v>117</v>
      </c>
      <c r="B52" s="40" t="s">
        <v>29</v>
      </c>
      <c r="C52" s="45" t="s">
        <v>58</v>
      </c>
      <c r="D52" s="40" t="s">
        <v>25</v>
      </c>
      <c r="E52" s="42">
        <v>1</v>
      </c>
      <c r="F52" s="100">
        <v>0</v>
      </c>
      <c r="G52" s="43">
        <v>1</v>
      </c>
      <c r="H52" s="96">
        <f>ROUND(E52*F52*G52,2)</f>
        <v>0</v>
      </c>
    </row>
    <row r="53" spans="1:8" ht="36.75" thickBot="1">
      <c r="A53" s="38" t="s">
        <v>116</v>
      </c>
      <c r="B53" s="46" t="s">
        <v>29</v>
      </c>
      <c r="C53" s="47" t="s">
        <v>57</v>
      </c>
      <c r="D53" s="46" t="s">
        <v>25</v>
      </c>
      <c r="E53" s="48">
        <v>1</v>
      </c>
      <c r="F53" s="102">
        <v>0</v>
      </c>
      <c r="G53" s="49">
        <v>1</v>
      </c>
      <c r="H53" s="98">
        <f>ROUND(E53*F53*G53,2)</f>
        <v>0</v>
      </c>
    </row>
    <row r="54" spans="1:8" ht="13.5" customHeight="1" thickBot="1" thickTop="1">
      <c r="A54" s="79" t="s">
        <v>9</v>
      </c>
      <c r="B54" s="80"/>
      <c r="C54" s="80"/>
      <c r="D54" s="80"/>
      <c r="E54" s="80"/>
      <c r="F54" s="80"/>
      <c r="G54" s="81"/>
      <c r="H54" s="104">
        <f>H8+H10+H11+H12+H13+H14+H15+H16+H17+H18+H19+H21+H22+H23+H25+H26+H27+H28+H29+H30+H31+H32+H34+H35+H36+H37+H39+H40+H41+H43+H45+H46+H47+H48+H50+H52+H53</f>
        <v>0</v>
      </c>
    </row>
    <row r="55" spans="1:8" ht="8.25" customHeight="1" thickTop="1">
      <c r="A55" s="10"/>
      <c r="B55" s="11"/>
      <c r="C55" s="12"/>
      <c r="D55" s="11"/>
      <c r="E55" s="13"/>
      <c r="F55" s="14"/>
      <c r="G55" s="14"/>
      <c r="H55" s="14"/>
    </row>
    <row r="56" spans="1:8" ht="25.5" customHeight="1">
      <c r="A56" s="82" t="s">
        <v>10</v>
      </c>
      <c r="B56" s="82"/>
      <c r="C56" s="82"/>
      <c r="D56" s="82"/>
      <c r="E56" s="82"/>
      <c r="F56" s="82"/>
      <c r="G56" s="82"/>
      <c r="H56" s="82"/>
    </row>
    <row r="57" spans="1:8" ht="6" customHeight="1" thickBot="1">
      <c r="A57" s="10"/>
      <c r="B57" s="11"/>
      <c r="C57" s="12"/>
      <c r="D57" s="11"/>
      <c r="E57" s="13"/>
      <c r="F57" s="14"/>
      <c r="G57" s="14"/>
      <c r="H57" s="14"/>
    </row>
    <row r="58" spans="1:8" ht="13.5" thickBot="1">
      <c r="A58" s="73" t="s">
        <v>11</v>
      </c>
      <c r="B58" s="74"/>
      <c r="C58" s="84"/>
      <c r="D58" s="85"/>
      <c r="E58" s="85"/>
      <c r="F58" s="85"/>
      <c r="G58" s="85"/>
      <c r="H58" s="86"/>
    </row>
    <row r="59" spans="1:8" ht="13.5" thickBot="1">
      <c r="A59" s="15"/>
      <c r="B59" s="15"/>
      <c r="C59" s="87"/>
      <c r="D59" s="88"/>
      <c r="E59" s="88"/>
      <c r="F59" s="88"/>
      <c r="G59" s="88"/>
      <c r="H59" s="89"/>
    </row>
    <row r="60" spans="1:8" ht="6.75" customHeight="1">
      <c r="A60" s="15"/>
      <c r="B60" s="15"/>
      <c r="C60" s="36"/>
      <c r="D60" s="36"/>
      <c r="E60" s="36"/>
      <c r="F60" s="36"/>
      <c r="G60" s="36"/>
      <c r="H60" s="1"/>
    </row>
    <row r="61" spans="1:8" ht="12.75" customHeight="1">
      <c r="A61" s="83" t="s">
        <v>120</v>
      </c>
      <c r="B61" s="83"/>
      <c r="C61" s="83"/>
      <c r="D61" s="83"/>
      <c r="E61" s="83"/>
      <c r="F61" s="83"/>
      <c r="G61" s="83"/>
      <c r="H61" s="83"/>
    </row>
    <row r="62" ht="6.75" customHeight="1" thickBot="1"/>
    <row r="63" spans="1:8" ht="21" customHeight="1">
      <c r="A63" s="17"/>
      <c r="B63" s="18"/>
      <c r="C63" s="19" t="s">
        <v>13</v>
      </c>
      <c r="D63" s="20"/>
      <c r="E63" s="21" t="s">
        <v>14</v>
      </c>
      <c r="F63" s="18"/>
      <c r="G63" s="18"/>
      <c r="H63" s="22"/>
    </row>
    <row r="64" spans="1:8" ht="12.75">
      <c r="A64" s="23"/>
      <c r="B64" s="24"/>
      <c r="C64" s="25"/>
      <c r="D64" s="26"/>
      <c r="E64" s="27"/>
      <c r="F64" s="24"/>
      <c r="G64" s="24"/>
      <c r="H64" s="28"/>
    </row>
    <row r="65" spans="1:8" ht="12.75">
      <c r="A65" s="23"/>
      <c r="B65" s="24"/>
      <c r="C65" s="29" t="s">
        <v>15</v>
      </c>
      <c r="D65" s="26"/>
      <c r="E65" s="27"/>
      <c r="F65" s="24"/>
      <c r="G65" s="24"/>
      <c r="H65" s="28"/>
    </row>
    <row r="66" spans="1:8" ht="21" customHeight="1">
      <c r="A66" s="23"/>
      <c r="B66" s="24"/>
      <c r="C66" s="29" t="s">
        <v>16</v>
      </c>
      <c r="D66" s="30"/>
      <c r="E66" s="69" t="s">
        <v>17</v>
      </c>
      <c r="F66" s="69"/>
      <c r="G66" s="69"/>
      <c r="H66" s="70"/>
    </row>
    <row r="67" spans="1:8" ht="21" customHeight="1">
      <c r="A67" s="23"/>
      <c r="B67" s="24"/>
      <c r="C67" s="29" t="s">
        <v>18</v>
      </c>
      <c r="D67" s="30"/>
      <c r="E67" s="69" t="s">
        <v>19</v>
      </c>
      <c r="F67" s="69"/>
      <c r="G67" s="69"/>
      <c r="H67" s="70"/>
    </row>
    <row r="68" spans="1:8" ht="21" customHeight="1">
      <c r="A68" s="23"/>
      <c r="B68" s="24"/>
      <c r="C68" s="29" t="s">
        <v>20</v>
      </c>
      <c r="D68" s="30"/>
      <c r="E68" s="71" t="s">
        <v>21</v>
      </c>
      <c r="F68" s="71"/>
      <c r="G68" s="71"/>
      <c r="H68" s="72"/>
    </row>
    <row r="69" spans="1:8" ht="13.5" thickBot="1">
      <c r="A69" s="31"/>
      <c r="B69" s="32"/>
      <c r="C69" s="33"/>
      <c r="D69" s="34"/>
      <c r="E69" s="34"/>
      <c r="F69" s="32"/>
      <c r="G69" s="32"/>
      <c r="H69" s="35"/>
    </row>
  </sheetData>
  <sheetProtection/>
  <mergeCells count="20">
    <mergeCell ref="A61:H61"/>
    <mergeCell ref="C58:H59"/>
    <mergeCell ref="A42:H42"/>
    <mergeCell ref="A44:H44"/>
    <mergeCell ref="A2:H2"/>
    <mergeCell ref="A7:H7"/>
    <mergeCell ref="A9:H9"/>
    <mergeCell ref="A20:H20"/>
    <mergeCell ref="A24:H24"/>
    <mergeCell ref="A38:H38"/>
    <mergeCell ref="A33:H33"/>
    <mergeCell ref="E66:H66"/>
    <mergeCell ref="E67:H67"/>
    <mergeCell ref="E68:H68"/>
    <mergeCell ref="A58:B58"/>
    <mergeCell ref="A3:H3"/>
    <mergeCell ref="A49:H49"/>
    <mergeCell ref="A51:H51"/>
    <mergeCell ref="A54:G54"/>
    <mergeCell ref="A56:H56"/>
  </mergeCells>
  <printOptions/>
  <pageMargins left="0.21" right="0.17" top="0.28" bottom="0.29" header="0.28" footer="0.29"/>
  <pageSetup horizontalDpi="600" verticalDpi="600" orientation="portrait" paperSize="9" r:id="rId1"/>
  <rowBreaks count="3" manualBreakCount="3">
    <brk id="19" max="255" man="1"/>
    <brk id="32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 systemu Windows</cp:lastModifiedBy>
  <cp:lastPrinted>2018-09-10T08:56:13Z</cp:lastPrinted>
  <dcterms:created xsi:type="dcterms:W3CDTF">1997-02-26T13:46:56Z</dcterms:created>
  <dcterms:modified xsi:type="dcterms:W3CDTF">2018-09-10T09:16:38Z</dcterms:modified>
  <cp:category/>
  <cp:version/>
  <cp:contentType/>
  <cp:contentStatus/>
</cp:coreProperties>
</file>