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<sst xmlns="http://schemas.openxmlformats.org/spreadsheetml/2006/main" count="378" uniqueCount="291">
  <si>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</si>
  <si>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</si>
  <si>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</si>
  <si>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</si>
  <si>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</si>
  <si>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</si>
  <si>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</si>
  <si>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</si>
  <si>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</si>
  <si>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</si>
  <si>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</si>
  <si>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</si>
  <si>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</si>
  <si>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</si>
  <si>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</si>
  <si>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</si>
  <si>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</si>
  <si>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</si>
  <si>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</si>
  <si>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</si>
  <si>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</si>
  <si>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</si>
  <si>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</si>
  <si>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</si>
  <si>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</si>
  <si>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Przebudowa ul. Bartniczej w Radostowicach</t>
  </si>
  <si>
    <t>kpl.</t>
  </si>
  <si>
    <t>1
d.1</t>
  </si>
  <si>
    <t>5
d.2</t>
  </si>
  <si>
    <t>6
d.2</t>
  </si>
  <si>
    <t>7
d.2</t>
  </si>
  <si>
    <t>8
d.2</t>
  </si>
  <si>
    <t>27
d.4</t>
  </si>
  <si>
    <t>28
d.4</t>
  </si>
  <si>
    <t>29
d.4</t>
  </si>
  <si>
    <t>30
d.4</t>
  </si>
  <si>
    <t>36
d.5</t>
  </si>
  <si>
    <t>37
d.5</t>
  </si>
  <si>
    <t>64
d.8</t>
  </si>
  <si>
    <t>65
d.8</t>
  </si>
  <si>
    <t>66
d.8</t>
  </si>
  <si>
    <t>67
d.8</t>
  </si>
  <si>
    <t>68
d.8</t>
  </si>
  <si>
    <t>69
d.8</t>
  </si>
  <si>
    <t>70
d.8</t>
  </si>
  <si>
    <t>82
d.9</t>
  </si>
  <si>
    <t>83
d.9</t>
  </si>
  <si>
    <t>84
d.9</t>
  </si>
  <si>
    <t>Zał. 1.B</t>
  </si>
  <si>
    <t xml:space="preserve">Budowa kanalizacji sanitarnej w Suszcu ul. Szkolna (do Kolonii Podlesie) – Etap I </t>
  </si>
  <si>
    <t>KNNR 1/113/1</t>
  </si>
  <si>
    <t>KNNR 1/113/2</t>
  </si>
  <si>
    <t>ROBOTY PRZYGOTOWAWCZE - na odcinku od studni S33 do studni S47, S35-K2, S44-R1 wraz z sięgaczami Dz160mm, rurociąg tłoczny na odcinku od załomu z19 do załomu z8
1,0</t>
  </si>
  <si>
    <t>KNNR 1/215/1 (1)</t>
  </si>
  <si>
    <t>KNRW 201/409/2</t>
  </si>
  <si>
    <t>KNNR 1/218/1</t>
  </si>
  <si>
    <t>KNNR 1/507/1</t>
  </si>
  <si>
    <t>KNNR 1/507/2</t>
  </si>
  <si>
    <t>KNNR 6/808/3</t>
  </si>
  <si>
    <t>Ogrodzenie z siatki na linkach - rozebranie
2,50</t>
  </si>
  <si>
    <t>KNR 225/308/2</t>
  </si>
  <si>
    <t>Ogrodzenia z prefabrykowanych elementów żelbetowych, rozebranie
2,50</t>
  </si>
  <si>
    <t>CJ 11/2006/5</t>
  </si>
  <si>
    <t>KNR 231/802/7</t>
  </si>
  <si>
    <t>KNR 231/803/4</t>
  </si>
  <si>
    <t>KNR 404/1103/4</t>
  </si>
  <si>
    <t>KNR 404/1103/5</t>
  </si>
  <si>
    <t>KNNR 1/210/2 (2)</t>
  </si>
  <si>
    <t>KNNR 1/210/4 (1)</t>
  </si>
  <si>
    <t>KNNR 1/313/4</t>
  </si>
  <si>
    <t>KNNR 1/313/2</t>
  </si>
  <si>
    <t>KNNR 1/611/1</t>
  </si>
  <si>
    <t>KNNR 1/618/1</t>
  </si>
  <si>
    <t>szt</t>
  </si>
  <si>
    <t>KNR 201/605/1</t>
  </si>
  <si>
    <t>m-g</t>
  </si>
  <si>
    <t>KNNR 1/318/3</t>
  </si>
  <si>
    <t>KNNR 1/318/5</t>
  </si>
  <si>
    <t>KNNR 1/408/2</t>
  </si>
  <si>
    <t>KNNR 1/206/4 (1)</t>
  </si>
  <si>
    <t>KNNR 1/208/2 (1)</t>
  </si>
  <si>
    <t>Koszt utylizacji lub zagospodarowania nadmiaru gruntu
394,56</t>
  </si>
  <si>
    <t>KNNR 11/501/5 (1)</t>
  </si>
  <si>
    <t>KNNR 4/1308/3</t>
  </si>
  <si>
    <t>KNNR 4/1009/9 (1)</t>
  </si>
  <si>
    <t>KNNR 4/1308/2</t>
  </si>
  <si>
    <t>KNNR 4/1009/7 (1)</t>
  </si>
  <si>
    <t>KNNR 4/1009/4 (1)</t>
  </si>
  <si>
    <t>KNRW 218/110/4 (1)</t>
  </si>
  <si>
    <t>kpl</t>
  </si>
  <si>
    <t>KNNR 4/1414/1 (1)
Analogia</t>
  </si>
  <si>
    <t>KNNR 4/1414/2 (1)</t>
  </si>
  <si>
    <t>0.5 m</t>
  </si>
  <si>
    <t>KNNR 4/1415/1 (1)
Analogia</t>
  </si>
  <si>
    <t>KNNR 4/1415/2 (1)</t>
  </si>
  <si>
    <t>Kolano 90 PE100 Dz110
2,00</t>
  </si>
  <si>
    <t>Łuk 30 PE100 Dz110
1,00</t>
  </si>
  <si>
    <t>KNRW 709/2803/5
Analogia</t>
  </si>
  <si>
    <t>KNNR 4/1112/2 (2)</t>
  </si>
  <si>
    <t>Tuleja kołnierzowa PE 100 Dz110/100
12,00</t>
  </si>
  <si>
    <t>KNRW 218/112/2 (1)
Analogia</t>
  </si>
  <si>
    <t>KNRW 218/115/3
Analogia</t>
  </si>
  <si>
    <t>KNRW 218/421/2</t>
  </si>
  <si>
    <t>KNRW 709/2804/1
Analogia</t>
  </si>
  <si>
    <t>KNNR 6/503/4
Analogia</t>
  </si>
  <si>
    <t>Bloki oporowe z pod zasuwy i hydranty 0,5x0,5x0,1 - płyta chodnikowa
0,12</t>
  </si>
  <si>
    <t>KNRW 218/901/1</t>
  </si>
  <si>
    <t>KNRW 218/901/6</t>
  </si>
  <si>
    <t>KNRW 218/903/1</t>
  </si>
  <si>
    <t>KNRW 218/903/6</t>
  </si>
  <si>
    <t>KNRW 219/306/5 (1)</t>
  </si>
  <si>
    <t>Rury ochronne (osłonowe), Fi˙110 mm, PE dla zabezpieczenia kabli
5,00</t>
  </si>
  <si>
    <t>KNNR 4/1612/1</t>
  </si>
  <si>
    <t>odcinek</t>
  </si>
  <si>
    <t>KNNR 4/1606/1</t>
  </si>
  <si>
    <t>próba</t>
  </si>
  <si>
    <t>KNR 218/804/2 (1)</t>
  </si>
  <si>
    <t>KNR 218/804/1 (1)</t>
  </si>
  <si>
    <t>kalk. indywidualna</t>
  </si>
  <si>
    <t>KNR 201/217/5</t>
  </si>
  <si>
    <t>KNNR 4/1206/1 (1)</t>
  </si>
  <si>
    <t>KNNR 4/1207/1 (1)</t>
  </si>
  <si>
    <t>KNR 201/221/5</t>
  </si>
  <si>
    <t>KNNR 4/1209/1</t>
  </si>
  <si>
    <t>Płozy dystansowe
8,00</t>
  </si>
  <si>
    <t>Manszety
2,00</t>
  </si>
  <si>
    <t>KNNR 2/1603/3</t>
  </si>
  <si>
    <t>KNR 225/308/1 (1)</t>
  </si>
  <si>
    <t>KNNR 2/1601/2</t>
  </si>
  <si>
    <t>Cokoły z fundamentami, cokoły betonowe 0,20x0,30˙m, fundament 0,20x0,80˙m
2,50</t>
  </si>
  <si>
    <t>KNNR 6/113/2</t>
  </si>
  <si>
    <t>KNR 231/101/1</t>
  </si>
  <si>
    <t>KNR 231/103/4</t>
  </si>
  <si>
    <t>KNR 201/236/1</t>
  </si>
  <si>
    <t>KNNR 6/113/6</t>
  </si>
  <si>
    <t>KNNR 6/1005/7</t>
  </si>
  <si>
    <t>Skropienie nawierzchni asfaltem
153,00</t>
  </si>
  <si>
    <t>71
d.9</t>
  </si>
  <si>
    <t>72
d.9</t>
  </si>
  <si>
    <t>73
d.9</t>
  </si>
  <si>
    <t>74
d.9</t>
  </si>
  <si>
    <t>75
d.9</t>
  </si>
  <si>
    <t>76
d.9</t>
  </si>
  <si>
    <t>77
d.9</t>
  </si>
  <si>
    <t>78
d.9</t>
  </si>
  <si>
    <t>79
d.9</t>
  </si>
  <si>
    <t>80
d.9</t>
  </si>
  <si>
    <t>81
d.9</t>
  </si>
  <si>
    <t>85
d.9</t>
  </si>
  <si>
    <t>86
d.9</t>
  </si>
  <si>
    <t>59
d.7</t>
  </si>
  <si>
    <t>60
d.7</t>
  </si>
  <si>
    <t>61
d.7</t>
  </si>
  <si>
    <t>62
d.7</t>
  </si>
  <si>
    <t>63
d.7</t>
  </si>
  <si>
    <t>53
d.6</t>
  </si>
  <si>
    <t>54
d.6</t>
  </si>
  <si>
    <t>55
d.6</t>
  </si>
  <si>
    <t>56
d.6</t>
  </si>
  <si>
    <t>57
d.6</t>
  </si>
  <si>
    <t>58
d.6</t>
  </si>
  <si>
    <t>31
d.5</t>
  </si>
  <si>
    <t>32
d.5</t>
  </si>
  <si>
    <t>33
d.5</t>
  </si>
  <si>
    <t>34
d.5</t>
  </si>
  <si>
    <t>35
d.5</t>
  </si>
  <si>
    <t>38
d.5</t>
  </si>
  <si>
    <t>39
d.5</t>
  </si>
  <si>
    <t>40
d.5</t>
  </si>
  <si>
    <t>41
d.5</t>
  </si>
  <si>
    <t>42
d.5</t>
  </si>
  <si>
    <t>43
d.5</t>
  </si>
  <si>
    <t>44
d.5</t>
  </si>
  <si>
    <t>45
d.5</t>
  </si>
  <si>
    <t>46
d.5</t>
  </si>
  <si>
    <t>47
d.5</t>
  </si>
  <si>
    <t>48
d.5</t>
  </si>
  <si>
    <t>49
d.5</t>
  </si>
  <si>
    <t>50
d.5</t>
  </si>
  <si>
    <t>51
d.5</t>
  </si>
  <si>
    <t>52
d.5</t>
  </si>
  <si>
    <t>16
d.4</t>
  </si>
  <si>
    <t>17
d.4</t>
  </si>
  <si>
    <t>18
d.4</t>
  </si>
  <si>
    <t>19
d.4</t>
  </si>
  <si>
    <t>20
d.4</t>
  </si>
  <si>
    <t>21
d.4</t>
  </si>
  <si>
    <t>22
d.4</t>
  </si>
  <si>
    <t>23
d.4</t>
  </si>
  <si>
    <t>24
d.4</t>
  </si>
  <si>
    <t>25
d.4</t>
  </si>
  <si>
    <t>26
d.4</t>
  </si>
  <si>
    <t>9
d.3</t>
  </si>
  <si>
    <t>10
d.3</t>
  </si>
  <si>
    <t>11
d.3</t>
  </si>
  <si>
    <t>12
d.3</t>
  </si>
  <si>
    <t>13
d.3</t>
  </si>
  <si>
    <t>14
d.3</t>
  </si>
  <si>
    <t>15
d.3</t>
  </si>
  <si>
    <t>2
d.2</t>
  </si>
  <si>
    <t>3
d.2</t>
  </si>
  <si>
    <t>4
d.2</t>
  </si>
  <si>
    <t>KNNR 6/309/3 (1)
Analogia</t>
  </si>
  <si>
    <t>KNNR 6/308/3 (2)
Analogia</t>
  </si>
  <si>
    <t>KNNR 6/106/5 (1)
Analogia</t>
  </si>
  <si>
    <t>KNNR 6/106/6 (1)
Analogia</t>
  </si>
  <si>
    <t>KNNR 1/208/2 (1)
Analogia</t>
  </si>
  <si>
    <t xml:space="preserve">               Indywidualną odległość transportu w poz. 15 d.3 i 29 d.4 uwzględnić w cenie jednostkowej dla tej pozycji.</t>
  </si>
  <si>
    <t>2. Usunięcie warstwy ziemi urodzajnej - na odcinku od studni S33 do studni S47, rurociąg tłoczny na odcinku od załomu z19 do załomu z8</t>
  </si>
  <si>
    <t>1. ROBOTY PRZYGOTOWAWCZE - na odcinku od studni S33 do studni S47, S35-K2, S44-R1 wraz z sięgaczami Dz160mm,
rurociąg tłoczny na odcinku od załomu z19 do załomu z8</t>
  </si>
  <si>
    <t>Usunięcie warstwy ziemi urodzajnej (humusu) za pomocą spycharek, grubość warstwy do 15˙cm
84,00</t>
  </si>
  <si>
    <t>Usunięcie warstwy ziemi urodzajnej (humusu) za pomocą spycharek, dodatek za każde dalsze 5˙cm grubości
84,00</t>
  </si>
  <si>
    <t>Przemieszczanie spycharkami mas ziemnych uprzednio odspojonych, odległość do 10˙m, kategoria gruntu I-III
16,80</t>
  </si>
  <si>
    <t>Humusowanie i obsianie skarp, humus grubości 5˙cm
84,00</t>
  </si>
  <si>
    <t>Humusowanie i obsianie skarp, dodatek za każdy następny 1˙cm humusu
Krotność = 15
84,00</t>
  </si>
  <si>
    <t>3 Rozbiórka nawierzchni drogowych i ogrodzeń - na odcinku od studni S33 do studni S47, S35-K2, S44-R1 wraz z sięgaczami Dz160mm, rurociąg tłoczny na odcinku od załomu z19 do załomu z8</t>
  </si>
  <si>
    <t>Mechaniczne frezowanie nawierzchni asfaltowej na zimno z odwiezieniem ścinki na plac składowania na odległosc do 20 km, głebokość frezowania 5 cm
105,00</t>
  </si>
  <si>
    <t>Rozebranie podbudowy, z kruszywa kamiennego mechanicznie, grubość podbudowy 15˙cm
93,60</t>
  </si>
  <si>
    <t>Wywiezienie gruzu z terenu rozbiórki przy mechanicznym załadowaniu i wyładowaniu, transport samochodem samowyładowczym na odległość 1 km
28,08</t>
  </si>
  <si>
    <r>
      <t xml:space="preserve">Wywiezienie gruzu z terenu rozbiórki przy mechanicznym załadowaniu i wyładowaniu, nakłady uzupełniające na każdy dalszy rozpoczęty 1˙km ponad 1˙km transportu </t>
    </r>
    <r>
      <rPr>
        <b/>
        <sz val="9"/>
        <rFont val="Times New Roman"/>
        <family val="1"/>
      </rPr>
      <t>UWAGA: WYKONAWCA ROBÓT USTALI ODLEGŁOŚĆ TRANSPORTU INDYWIDUALNIE I UWZGLĘDNI KOSZT UTYLIZACJI LUB ZAGOSPODAROWANIA GRUZU</t>
    </r>
    <r>
      <rPr>
        <sz val="9"/>
        <rFont val="Times New Roman"/>
        <family val="1"/>
      </rPr>
      <t xml:space="preserve"> 
28,08</t>
    </r>
  </si>
  <si>
    <t>4 ROBOTY ZIEMNE - na odcinku od studni S33 do studni S47, S35-K2, S44-R1 wraz z sięgaczami Dz160mm, rurociąg tłoczny na odcinku od załomu z19 do załomu z8</t>
  </si>
  <si>
    <t>Rurociągi żeliwne kielichowe tymczasowe, rury Dn˙80-100˙mm
30,00</t>
  </si>
  <si>
    <t>Studzienki połączeniowe drenażowe w dnie wykopu, Dn˙400-500˙mm
2,00</t>
  </si>
  <si>
    <t>Pompowanie próbne pomiarowe lub oczyszczające, otwór Fi˙150-500˙mm
40,00</t>
  </si>
  <si>
    <t>Zasypywanie wykopów szerokości 0,8-2,5˙m o ścianach pionowych, głebokość do 3,0˙m, kategoria gruntu I-II. Zasypanie mechaniczne 80%.
747,75</t>
  </si>
  <si>
    <r>
      <t xml:space="preserve">Nakłady uzupełniajace do tablic za każdy dalszy rozpoczęty 1 km odległości transportu ponad 1 km samochodami samowyładowczymi, drogi o nawierzchni utwardzonej, kategoria gruntu I-IV, samochód do 5˙t </t>
    </r>
    <r>
      <rPr>
        <b/>
        <sz val="9"/>
        <rFont val="Times New Roman"/>
        <family val="1"/>
      </rPr>
      <t>UWAGA: WYKONAWCA ROBÓT USTALI ODLEGŁOŚĆ TRANSPORTU INDYWIDUALNIE</t>
    </r>
    <r>
      <rPr>
        <sz val="9"/>
        <rFont val="Times New Roman"/>
        <family val="1"/>
      </rPr>
      <t xml:space="preserve">
394,56</t>
    </r>
  </si>
  <si>
    <t>5 ROBOTY MONTAŻOWE KANALIZACYJNE - na odcinku od studni S33 do studni S47, S35-K2, S44-R1 wraz z sięgaczami Dz160mm, rurociąg tłoczny na odcinku od załomu z19 do załomu z8</t>
  </si>
  <si>
    <t>Podłoża i obsypki z kruszyw naturalnych dowiezionych, piasek. Podsypka piaskowa pod rury o gr. 20cm
108,70</t>
  </si>
  <si>
    <t>Podłoża i obsypki z kruszyw naturalnych dowiezionych, piasek. Obsypka piaskowa rur
156,29</t>
  </si>
  <si>
    <t>Kanały z rur typu PVC łączone na wcisk, Fi˙200˙mm SDR 31 SDR 12
235,00</t>
  </si>
  <si>
    <t>Montaż rurociągów z rur polietylenowych (PE, PEHD), Dz200x18,2mm RC PE100 SDR11 PN16
33,50</t>
  </si>
  <si>
    <t>Kanały z rur typu PVC łączone na wcisk, Fi˙160˙mm SDR 31 SDR 12
81,25</t>
  </si>
  <si>
    <t>Montaż rurociągów z rur polietylenowych (PE, PEHD), Dz160x14,6mm RC PE100 SDR11 PN16
8,25</t>
  </si>
  <si>
    <t>Montaż rurociągów z rur polietylenowych (PE, PEHD),Dz110x10,0mm RC PE100 SDR11 PN16
219,00</t>
  </si>
  <si>
    <t>Połączenie rur polietylenowych, ciśnieniowych PE, PEHD metoda zgrzewania czołowego, Fi 110˙mm
73,00</t>
  </si>
  <si>
    <t>złącze</t>
  </si>
  <si>
    <t>Studnia kanalizacyjna betonowa DN1000mm kompletna wg dokumentacji projektowej
4,00</t>
  </si>
  <si>
    <t>Studnia kanalizacyjna betonowa DN1200mm kontrolna (czyszczakowa) kompletna wg dokumentacji projektowej
2,00</t>
  </si>
  <si>
    <t>Kołnierz luźny stalowy galwanizowany DN 100
12,00</t>
  </si>
  <si>
    <t>Łącznik rewizyjny z zaworem hydrantowym DN100
2,00</t>
  </si>
  <si>
    <t>Zaślepka Dz200mm PE
1,00</t>
  </si>
  <si>
    <t>Kształtki PVC kanalizacji zewnętrznej jednokielichowe łączone na wcisk, Fi˙160˙mm - zaślepka
13,00</t>
  </si>
  <si>
    <t>6 Skrzyżowania z istniejącym uzbrojeniem terenu - na odcinku od studni S33 do studni S47, S35-K2, S44-R1 wraz z sięgaczami Dz160mm, rurociąg tłoczny na odcinku od załomu z19 do załomu z8</t>
  </si>
  <si>
    <t>Montaż i demontaż konstrukcji podwieszeń rurociągów i kanałów, demontaż: rozpietość 4,0˙m
2,00</t>
  </si>
  <si>
    <t>Rury ochronne (osłonowe), Fi˙110 mm, PEHD dla zabezpieczenia gazociągu
6,00</t>
  </si>
  <si>
    <t>7 INNE ROBOTY - na odcinku od studni S33 do studni S47, S35-K2, S44-R1 wraz z sięgaczami Dz160mm, rurociąg tłoczny na odcinku od załomu z19 do załomu z8</t>
  </si>
  <si>
    <t>Jednokrotne płukanie sieci - rurociąg tłoczny (rurociąg 200˙m) Dn˙do 150˙mm
Krotność = 2
1,00</t>
  </si>
  <si>
    <t>Próba wodna szczelności- rurociąg tłoczny z rur typu HOBAS, PCW, PVC, PE, PEHD, (rurociąg 200˙m) Dn˙90-110˙mm
Krotność = 2
1,00</t>
  </si>
  <si>
    <t>Próba szczelności kanałów rurowych, kanał Dn˙200˙mm
268,50</t>
  </si>
  <si>
    <t>Próba szczelności kanałów rurowych, kanał Dn˙150˙mm
89,50</t>
  </si>
  <si>
    <t>8 PRZEWIERT - na odcinku od studni S33 do studni S47, S35-K2, S44-R1 wraz z sięgaczami Dz160mm, rurociąg tłoczny na odcinku od załomu z19 do załomu z8</t>
  </si>
  <si>
    <r>
      <t>Wykopy oraz przekopy wykonywane koparkami podsiębiernymi na odkład, koparka 0,40˙m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
kategorii I-II
114,00</t>
    </r>
  </si>
  <si>
    <t>Przewierty maszyna do wierceń poziomych WP 15/25, do 20˙m, rurami Dz200x18,2mm RC PE100 SDR11 PN16, grunt kategorii I-II
33,50</t>
  </si>
  <si>
    <t>Przewierty maszyną do wierceń poziomych WP 30/60, do 20˙m, rurami Dz315x28,6mm RC PE100 SDR11 PN16, grunt kategorii I-II
7,00</t>
  </si>
  <si>
    <r>
      <t>Wykopy jamiste wykonywane koparkami podsiębiernymi na odkład, koparka 0,40˙m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I-II
114,00</t>
    </r>
  </si>
  <si>
    <t>Przeciąganie rurociągów prowadzonych w rurach ochronnych, Dn˙100-300˙mm
7,00</t>
  </si>
  <si>
    <t>9 Odtworzenie nawierzchni drogowych i ogrodzeń - na odcinku od studni S33 do studni S47, S35-K2, S44-R1 wraz z sięgaczami Dz160mm, rurociąg tłoczny na odcinku od załomu z19 do załomu z8</t>
  </si>
  <si>
    <t>Ogrodzenie z siatki na słupkach stalowych obsadzonych w cokole (rozstaw słupków co 2,4˙m), wysokość elementu do 2˙m
2,50</t>
  </si>
  <si>
    <t>Ogrodzenia z prefabrykowanych elementów żelbetowych, budowa, deski pełne
2,50</t>
  </si>
  <si>
    <t>Podbudowy z kruszyw łamanych, warstwa dolna, po zagęszczeniu 20˙cm - pobocze
40,00</t>
  </si>
  <si>
    <t>Koryta wykonywane na całej szerokości jezdni i chodników, mechanicznie, grunt kategorii I-IV, na głębokości 20˙cm
153,00</t>
  </si>
  <si>
    <t>Profilowanie i zagęszczanie podłoża pod warstwy konstrukcyjne nawierzchni, mechanicznie, grunt kategorii I-IV
159,00</t>
  </si>
  <si>
    <r>
      <t>Załadunek pospółki koparkami przedsiębiernymi z transportem urobku samochodami samowyładowczymi na odległość do 1˙km do miejsca wbudowania, koparka 0,25˙m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I-IV - wymiana gruntu w pasie drogowym - nawierzchnia bitumiczna
39,60</t>
    </r>
  </si>
  <si>
    <t>Zagęszczanie nasypów, ubijakami mechanicznymi, grunt sypki kategorii I-III - wymiana gruntu w pasie drogowym - nawierzchnia bitumiczna
39,60</t>
  </si>
  <si>
    <t>Warstwa mrozoodporna, zagęszczanie mechanicznie, warstwa po zagęszczeniu 15˙cm, pospółka
61,80</t>
  </si>
  <si>
    <t>Warstwa mrozoodporna, zagęszczanie mechanicznie, warstwa po zagęszczeniu 10˙cm, pospółka
61,80</t>
  </si>
  <si>
    <t>Podbudowy z kruszyw łamanych, warstwa dolna, po zagęszczeniu 20˙cm
78,60</t>
  </si>
  <si>
    <t>Podbudowy z kruszyw łamanych, warstwa górna, po zagęszczeniu 15˙cm
95,40</t>
  </si>
  <si>
    <t>Nawierzchnie z asfaltobetonu (warstwa ścieralna), mieszanka asfaltowa, grubość po zagęszczeniu 5˙cm, samochód do 5˙t
153,00</t>
  </si>
  <si>
    <t>Rozebranie nawierzchni z mieszanek mineralno-bitumicznych, mechanicznie, dodatek za każdy dalszy 1˙cm
Krotność = 15
93,60</t>
  </si>
  <si>
    <t>Rozplantowanie ręczne ziemi wydobytej z wykopów, leżącej na długości 1m wzdłuż krawędzi wykopu, grunt kategorii III
16,80</t>
  </si>
  <si>
    <t>Mechaniczne plantowanie terenu, spycharką gąsienicową 74˙kW (100KM), kategoria gruntu I-II
84,00</t>
  </si>
  <si>
    <t>Wykopy oraz przekopy wykonywane na odkład koparkami podsiębiernymi, koparka 0,25-0,60, głębokość do 3˙m, kategoria gruntu I-II. Wykopy mechaniczne 80%
987,80</t>
  </si>
  <si>
    <t>Wykopy oraz przekopy wykonywane na odkład koparkami podsiębiernymi, koparka 0,25-0,60, głębokość do 3˙m, kategoria gruntu I-II. Wykopy reczne 20%
246,95</t>
  </si>
  <si>
    <t>Wykopy oraz przekopy wykonywane na odkład koparkami podsiębiernymi, koparka 1,20-2,50, głębokość do 4˙m, kategoria gruntu I-II
1 181,25</t>
  </si>
  <si>
    <t>Umocnienie ścian wykopów wraz z rozbiórką palami szalunkowymi stalowymi (wypraskami) w gruntach suchych, szerokość do 1˙m, umocnienie ażurowe w gruncie kategorii III-IV, głębokość do 3˙m
906,25</t>
  </si>
  <si>
    <t>Umocnienie ścian wykopów wraz z rozbiórka palami szalunkowymi stalowymi (wypraskami) w gruntach suchych, szerokość do 1˙m, umocnienie pełne w gruncie kategorii I-IV, głębokość do 6˙m
945,00</t>
  </si>
  <si>
    <t>Zasypywanie wykopów szerokości 0,8-2,5˙m o ścianach pionowych, głębokość do 3,0˙m, kategoria gruntu I-II. Zasypanie ręczne 20%.
186,94</t>
  </si>
  <si>
    <t>Zasypywanie wykopów szerokości 0,8-2,5˙m o ścianach pionowych, głębokość do 6,0˙m, kategoria gruntu I-II
1 086,75</t>
  </si>
  <si>
    <t>Zagęszczanie nasypów, ubijakiem mechanicznym, grunt spoisty kategorii III
934,69</t>
  </si>
  <si>
    <r>
      <t>Roboty ziemne koparkami podsiębiernymi z transportem urobku sam. samowył. do 1˙km, w ziemi uprzednio zmagazynowanej w hałdach, koparka 0,60˙m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I-III, spycharka 55˙kW, samochód do 5˙t. Odwóz nadmiaru gruntu
394,56</t>
    </r>
  </si>
  <si>
    <t>Studnie rewizyjne z kręgów betonowych i żelbetowych Fi˙1000˙mm wykonane metodą studniarską, grunt kategorii I-II, nakłady dodatkowe za każde 0,5˙m głębokości ponad 3˙m do 5˙m, kręgi bet. wys. 500˙mm
2,00</t>
  </si>
  <si>
    <t>Studnia kanalizacyjna betonowa DN1200mm kompletna wg dokumentacji projektowej, głębokość 3˙m, kręgi bet. wys. 500˙mm
15,00</t>
  </si>
  <si>
    <t>Studnie rewizyjne z kręgów betonowych i żelbetowych Fi˙1200˙mm wykonane metodą studniarską, grunt kategorii I-II, nakłady dodatkowe za każde 0,5˙m głębokości ponad 3˙m do 5˙m, kręgi bet. wys. 500˙mm
7,00</t>
  </si>
  <si>
    <t>Zasuwa kołnierzowa krótka typ E DN 100 PN 16 z trzpieniem, teleskopową obudową i skrzynką uliczną do zasuw
4,00</t>
  </si>
  <si>
    <t>Montaż i demontaż konstrukcji podwieszeń kabli energetycznych i telekomunikacyjnych, typ lekki,
demontaż: rozpiętość 4,0˙m
2,00</t>
  </si>
  <si>
    <t>Montaż i demontaż konstrukcji podwieszeń kabli energetycznych i telekomunikacyjnych, typ lekki, montaż: rozpiętość 4,0˙m
2,00</t>
  </si>
  <si>
    <t>Montaż i demontaż konstrukcji podwieszeń rurociągów i kanałów, montaż: rozpiętość 4,0˙m
2,00</t>
  </si>
  <si>
    <t>Inspekcja kamerą telewizyjną wykonanej sieci kanalizacyjnej
grawitacyjnej i tłocznej
610,50</t>
  </si>
  <si>
    <t>Zasypywanie wykopów szerokości 0,8-2,5˙m o ścianach pionowych, głebokość do 3,0˙m, kategoria gruntu I-II - wymiana gruntu w pasie drogowym - nawierzchnia bitumiczna
39,60</t>
  </si>
  <si>
    <t>Nawierzchnie z asfaltobetonu (warstwa wiażąca), grubość po zagęszczeniu 7˙cm, samochód do 5˙t
112,20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</si>
</sst>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right" wrapText="1"/>
    </xf>
    <xf numFmtId="0" fontId="0" fillId="35" borderId="17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1" xfId="0" applyNumberFormat="1" applyFill="1" applyBorder="1" applyAlignment="1">
      <alignment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NumberFormat="1" applyFill="1" applyBorder="1" applyAlignment="1">
      <alignment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7" fillId="34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78" fontId="4" fillId="0" borderId="27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0" xfId="0" applyNumberFormat="1" applyFill="1" applyBorder="1" applyAlignment="1">
      <alignment horizontal="left" wrapText="1"/>
    </xf>
    <xf numFmtId="0" fontId="0" fillId="35" borderId="20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0" xfId="0" applyNumberFormat="1" applyFont="1" applyFill="1" applyBorder="1" applyAlignment="1">
      <alignment horizontal="left" wrapText="1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40" xfId="0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5" fillId="0" borderId="47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4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49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26">
      <selection activeCell="H103" sqref="H103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19" t="s">
        <v>48</v>
      </c>
    </row>
    <row r="2" spans="1:9" ht="12.75" customHeight="1">
      <c r="A2" s="83" t="s">
        <v>2</v>
      </c>
      <c r="B2" s="83"/>
      <c r="C2" s="83"/>
      <c r="D2" s="83"/>
      <c r="E2" s="83"/>
      <c r="F2" s="83"/>
      <c r="G2" s="83"/>
      <c r="H2" s="83"/>
      <c r="I2" s="11"/>
    </row>
    <row r="3" spans="1:9" ht="10.5" customHeight="1">
      <c r="A3" s="83" t="s">
        <v>49</v>
      </c>
      <c r="B3" s="83"/>
      <c r="C3" s="83"/>
      <c r="D3" s="83"/>
      <c r="E3" s="83"/>
      <c r="F3" s="83"/>
      <c r="G3" s="83"/>
      <c r="H3" s="83"/>
      <c r="I3" s="11"/>
    </row>
    <row r="4" spans="1:8" ht="18" customHeight="1" thickBot="1">
      <c r="A4" s="87"/>
      <c r="B4" s="87"/>
      <c r="C4" s="87"/>
      <c r="D4" s="87"/>
      <c r="E4" s="87"/>
      <c r="F4" s="87"/>
      <c r="G4" s="87"/>
      <c r="H4" s="87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71" t="s">
        <v>25</v>
      </c>
      <c r="B7" s="72"/>
      <c r="C7" s="72"/>
      <c r="D7" s="72"/>
      <c r="E7" s="72"/>
      <c r="F7" s="72"/>
      <c r="G7" s="72"/>
      <c r="H7" s="73"/>
    </row>
    <row r="8" spans="1:10" ht="25.5" customHeight="1" thickTop="1">
      <c r="A8" s="84" t="s">
        <v>209</v>
      </c>
      <c r="B8" s="85"/>
      <c r="C8" s="85"/>
      <c r="D8" s="85"/>
      <c r="E8" s="85"/>
      <c r="F8" s="85"/>
      <c r="G8" s="85"/>
      <c r="H8" s="86"/>
      <c r="J8" s="1"/>
    </row>
    <row r="9" spans="1:10" ht="72">
      <c r="A9" s="44" t="s">
        <v>27</v>
      </c>
      <c r="B9" s="45" t="s">
        <v>22</v>
      </c>
      <c r="C9" s="46" t="s">
        <v>52</v>
      </c>
      <c r="D9" s="45" t="s">
        <v>26</v>
      </c>
      <c r="E9" s="54">
        <v>1</v>
      </c>
      <c r="F9" s="90">
        <v>0</v>
      </c>
      <c r="G9" s="91">
        <v>1</v>
      </c>
      <c r="H9" s="92">
        <f aca="true" t="shared" si="0" ref="H9:H75">ROUND(E9*F9*G9,2)</f>
        <v>0</v>
      </c>
      <c r="J9" s="1"/>
    </row>
    <row r="10" spans="1:10" ht="25.5" customHeight="1">
      <c r="A10" s="80" t="s">
        <v>208</v>
      </c>
      <c r="B10" s="81"/>
      <c r="C10" s="81"/>
      <c r="D10" s="81"/>
      <c r="E10" s="81"/>
      <c r="F10" s="81"/>
      <c r="G10" s="81"/>
      <c r="H10" s="82"/>
      <c r="J10" s="1"/>
    </row>
    <row r="11" spans="1:10" s="39" customFormat="1" ht="48">
      <c r="A11" s="44" t="s">
        <v>199</v>
      </c>
      <c r="B11" s="45" t="s">
        <v>50</v>
      </c>
      <c r="C11" s="47" t="s">
        <v>210</v>
      </c>
      <c r="D11" s="45" t="s">
        <v>23</v>
      </c>
      <c r="E11" s="54">
        <v>84</v>
      </c>
      <c r="F11" s="90">
        <v>0</v>
      </c>
      <c r="G11" s="91">
        <v>1</v>
      </c>
      <c r="H11" s="92">
        <f t="shared" si="0"/>
        <v>0</v>
      </c>
      <c r="J11" s="1"/>
    </row>
    <row r="12" spans="1:10" s="39" customFormat="1" ht="48">
      <c r="A12" s="44" t="s">
        <v>200</v>
      </c>
      <c r="B12" s="45" t="s">
        <v>51</v>
      </c>
      <c r="C12" s="47" t="s">
        <v>211</v>
      </c>
      <c r="D12" s="45" t="s">
        <v>23</v>
      </c>
      <c r="E12" s="54">
        <v>84</v>
      </c>
      <c r="F12" s="90">
        <v>0</v>
      </c>
      <c r="G12" s="91">
        <v>1</v>
      </c>
      <c r="H12" s="92">
        <f t="shared" si="0"/>
        <v>0</v>
      </c>
      <c r="J12" s="1"/>
    </row>
    <row r="13" spans="1:10" s="39" customFormat="1" ht="48">
      <c r="A13" s="44" t="s">
        <v>201</v>
      </c>
      <c r="B13" s="45" t="s">
        <v>53</v>
      </c>
      <c r="C13" s="47" t="s">
        <v>212</v>
      </c>
      <c r="D13" s="45" t="s">
        <v>24</v>
      </c>
      <c r="E13" s="54">
        <v>16.8</v>
      </c>
      <c r="F13" s="90">
        <v>0</v>
      </c>
      <c r="G13" s="91">
        <v>1</v>
      </c>
      <c r="H13" s="92">
        <f>ROUND(E13*F13*G13,2)</f>
        <v>0</v>
      </c>
      <c r="J13" s="1"/>
    </row>
    <row r="14" spans="1:10" s="39" customFormat="1" ht="60">
      <c r="A14" s="44" t="s">
        <v>28</v>
      </c>
      <c r="B14" s="45" t="s">
        <v>54</v>
      </c>
      <c r="C14" s="47" t="s">
        <v>270</v>
      </c>
      <c r="D14" s="45" t="s">
        <v>24</v>
      </c>
      <c r="E14" s="54">
        <v>16.8</v>
      </c>
      <c r="F14" s="90">
        <v>0</v>
      </c>
      <c r="G14" s="91">
        <v>1</v>
      </c>
      <c r="H14" s="92">
        <f t="shared" si="0"/>
        <v>0</v>
      </c>
      <c r="J14" s="1"/>
    </row>
    <row r="15" spans="1:10" s="39" customFormat="1" ht="48">
      <c r="A15" s="44" t="s">
        <v>29</v>
      </c>
      <c r="B15" s="45" t="s">
        <v>55</v>
      </c>
      <c r="C15" s="47" t="s">
        <v>271</v>
      </c>
      <c r="D15" s="45" t="s">
        <v>23</v>
      </c>
      <c r="E15" s="54">
        <v>84</v>
      </c>
      <c r="F15" s="90">
        <v>0</v>
      </c>
      <c r="G15" s="91">
        <v>1</v>
      </c>
      <c r="H15" s="92">
        <f t="shared" si="0"/>
        <v>0</v>
      </c>
      <c r="J15" s="1"/>
    </row>
    <row r="16" spans="1:10" s="39" customFormat="1" ht="36">
      <c r="A16" s="44" t="s">
        <v>30</v>
      </c>
      <c r="B16" s="45" t="s">
        <v>56</v>
      </c>
      <c r="C16" s="47" t="s">
        <v>213</v>
      </c>
      <c r="D16" s="45" t="s">
        <v>23</v>
      </c>
      <c r="E16" s="54">
        <v>84</v>
      </c>
      <c r="F16" s="90">
        <v>0</v>
      </c>
      <c r="G16" s="91">
        <v>1</v>
      </c>
      <c r="H16" s="92">
        <f t="shared" si="0"/>
        <v>0</v>
      </c>
      <c r="J16" s="1"/>
    </row>
    <row r="17" spans="1:10" s="39" customFormat="1" ht="72">
      <c r="A17" s="44" t="s">
        <v>31</v>
      </c>
      <c r="B17" s="45" t="s">
        <v>57</v>
      </c>
      <c r="C17" s="47" t="s">
        <v>214</v>
      </c>
      <c r="D17" s="45" t="s">
        <v>23</v>
      </c>
      <c r="E17" s="54">
        <v>84</v>
      </c>
      <c r="F17" s="90">
        <v>0</v>
      </c>
      <c r="G17" s="91">
        <v>15</v>
      </c>
      <c r="H17" s="92">
        <f t="shared" si="0"/>
        <v>0</v>
      </c>
      <c r="J17" s="1"/>
    </row>
    <row r="18" spans="1:10" s="39" customFormat="1" ht="25.5" customHeight="1">
      <c r="A18" s="80" t="s">
        <v>215</v>
      </c>
      <c r="B18" s="81"/>
      <c r="C18" s="81"/>
      <c r="D18" s="81"/>
      <c r="E18" s="81"/>
      <c r="F18" s="81"/>
      <c r="G18" s="81"/>
      <c r="H18" s="82"/>
      <c r="J18" s="1"/>
    </row>
    <row r="19" spans="1:10" s="39" customFormat="1" ht="36">
      <c r="A19" s="44" t="s">
        <v>192</v>
      </c>
      <c r="B19" s="45" t="s">
        <v>58</v>
      </c>
      <c r="C19" s="47" t="s">
        <v>59</v>
      </c>
      <c r="D19" s="45" t="s">
        <v>0</v>
      </c>
      <c r="E19" s="54">
        <v>2.5</v>
      </c>
      <c r="F19" s="90">
        <v>0</v>
      </c>
      <c r="G19" s="91">
        <v>1</v>
      </c>
      <c r="H19" s="92">
        <f t="shared" si="0"/>
        <v>0</v>
      </c>
      <c r="J19" s="1"/>
    </row>
    <row r="20" spans="1:10" s="39" customFormat="1" ht="48">
      <c r="A20" s="44" t="s">
        <v>193</v>
      </c>
      <c r="B20" s="45" t="s">
        <v>60</v>
      </c>
      <c r="C20" s="47" t="s">
        <v>61</v>
      </c>
      <c r="D20" s="45" t="s">
        <v>23</v>
      </c>
      <c r="E20" s="54">
        <v>2.5</v>
      </c>
      <c r="F20" s="90">
        <v>0</v>
      </c>
      <c r="G20" s="91">
        <v>1</v>
      </c>
      <c r="H20" s="92">
        <f t="shared" si="0"/>
        <v>0</v>
      </c>
      <c r="J20" s="1"/>
    </row>
    <row r="21" spans="1:10" s="39" customFormat="1" ht="60">
      <c r="A21" s="44" t="s">
        <v>194</v>
      </c>
      <c r="B21" s="45" t="s">
        <v>62</v>
      </c>
      <c r="C21" s="47" t="s">
        <v>216</v>
      </c>
      <c r="D21" s="45" t="s">
        <v>23</v>
      </c>
      <c r="E21" s="54">
        <v>105</v>
      </c>
      <c r="F21" s="90">
        <v>0</v>
      </c>
      <c r="G21" s="91">
        <v>1</v>
      </c>
      <c r="H21" s="92">
        <f t="shared" si="0"/>
        <v>0</v>
      </c>
      <c r="J21" s="1"/>
    </row>
    <row r="22" spans="1:10" s="39" customFormat="1" ht="48.75" thickBot="1">
      <c r="A22" s="48" t="s">
        <v>195</v>
      </c>
      <c r="B22" s="49" t="s">
        <v>63</v>
      </c>
      <c r="C22" s="50" t="s">
        <v>217</v>
      </c>
      <c r="D22" s="49" t="s">
        <v>23</v>
      </c>
      <c r="E22" s="55">
        <v>93.6</v>
      </c>
      <c r="F22" s="93">
        <v>0</v>
      </c>
      <c r="G22" s="94">
        <v>1</v>
      </c>
      <c r="H22" s="95">
        <f t="shared" si="0"/>
        <v>0</v>
      </c>
      <c r="J22" s="1"/>
    </row>
    <row r="23" spans="1:10" s="39" customFormat="1" ht="72.75" customHeight="1" thickTop="1">
      <c r="A23" s="51" t="s">
        <v>196</v>
      </c>
      <c r="B23" s="52" t="s">
        <v>64</v>
      </c>
      <c r="C23" s="53" t="s">
        <v>269</v>
      </c>
      <c r="D23" s="52" t="s">
        <v>23</v>
      </c>
      <c r="E23" s="56">
        <v>93.6</v>
      </c>
      <c r="F23" s="96">
        <v>0</v>
      </c>
      <c r="G23" s="97">
        <v>15</v>
      </c>
      <c r="H23" s="98">
        <f t="shared" si="0"/>
        <v>0</v>
      </c>
      <c r="J23" s="1"/>
    </row>
    <row r="24" spans="1:10" s="39" customFormat="1" ht="60">
      <c r="A24" s="44" t="s">
        <v>197</v>
      </c>
      <c r="B24" s="45" t="s">
        <v>65</v>
      </c>
      <c r="C24" s="47" t="s">
        <v>218</v>
      </c>
      <c r="D24" s="45" t="s">
        <v>24</v>
      </c>
      <c r="E24" s="54">
        <v>28.08</v>
      </c>
      <c r="F24" s="90">
        <v>0</v>
      </c>
      <c r="G24" s="91">
        <v>1</v>
      </c>
      <c r="H24" s="92">
        <f t="shared" si="0"/>
        <v>0</v>
      </c>
      <c r="J24" s="1"/>
    </row>
    <row r="25" spans="1:10" s="39" customFormat="1" ht="108">
      <c r="A25" s="44" t="s">
        <v>198</v>
      </c>
      <c r="B25" s="45" t="s">
        <v>66</v>
      </c>
      <c r="C25" s="47" t="s">
        <v>219</v>
      </c>
      <c r="D25" s="45" t="s">
        <v>24</v>
      </c>
      <c r="E25" s="54">
        <f>E24</f>
        <v>28.08</v>
      </c>
      <c r="F25" s="90">
        <v>0</v>
      </c>
      <c r="G25" s="91">
        <v>1</v>
      </c>
      <c r="H25" s="92">
        <f t="shared" si="0"/>
        <v>0</v>
      </c>
      <c r="J25" s="1"/>
    </row>
    <row r="26" spans="1:10" s="39" customFormat="1" ht="26.25" customHeight="1">
      <c r="A26" s="80" t="s">
        <v>220</v>
      </c>
      <c r="B26" s="88"/>
      <c r="C26" s="88"/>
      <c r="D26" s="88"/>
      <c r="E26" s="88"/>
      <c r="F26" s="88"/>
      <c r="G26" s="88"/>
      <c r="H26" s="89"/>
      <c r="J26" s="1"/>
    </row>
    <row r="27" spans="1:10" s="39" customFormat="1" ht="60">
      <c r="A27" s="44" t="s">
        <v>181</v>
      </c>
      <c r="B27" s="45" t="s">
        <v>67</v>
      </c>
      <c r="C27" s="47" t="s">
        <v>272</v>
      </c>
      <c r="D27" s="45" t="s">
        <v>24</v>
      </c>
      <c r="E27" s="54">
        <v>987.8</v>
      </c>
      <c r="F27" s="90">
        <v>0</v>
      </c>
      <c r="G27" s="91">
        <v>1</v>
      </c>
      <c r="H27" s="92">
        <f t="shared" si="0"/>
        <v>0</v>
      </c>
      <c r="J27" s="1"/>
    </row>
    <row r="28" spans="1:10" s="39" customFormat="1" ht="60">
      <c r="A28" s="44" t="s">
        <v>182</v>
      </c>
      <c r="B28" s="45" t="s">
        <v>67</v>
      </c>
      <c r="C28" s="47" t="s">
        <v>273</v>
      </c>
      <c r="D28" s="45" t="s">
        <v>24</v>
      </c>
      <c r="E28" s="54">
        <v>246.95</v>
      </c>
      <c r="F28" s="90">
        <v>0</v>
      </c>
      <c r="G28" s="91">
        <v>1</v>
      </c>
      <c r="H28" s="92">
        <f t="shared" si="0"/>
        <v>0</v>
      </c>
      <c r="J28" s="1"/>
    </row>
    <row r="29" spans="1:10" s="39" customFormat="1" ht="60">
      <c r="A29" s="44" t="s">
        <v>183</v>
      </c>
      <c r="B29" s="45" t="s">
        <v>68</v>
      </c>
      <c r="C29" s="47" t="s">
        <v>274</v>
      </c>
      <c r="D29" s="45" t="s">
        <v>24</v>
      </c>
      <c r="E29" s="54">
        <v>1181.25</v>
      </c>
      <c r="F29" s="90">
        <v>0</v>
      </c>
      <c r="G29" s="91">
        <v>1</v>
      </c>
      <c r="H29" s="92">
        <f t="shared" si="0"/>
        <v>0</v>
      </c>
      <c r="I29" s="40"/>
      <c r="J29" s="1"/>
    </row>
    <row r="30" spans="1:10" s="39" customFormat="1" ht="72">
      <c r="A30" s="44" t="s">
        <v>184</v>
      </c>
      <c r="B30" s="45" t="s">
        <v>69</v>
      </c>
      <c r="C30" s="47" t="s">
        <v>275</v>
      </c>
      <c r="D30" s="45" t="s">
        <v>23</v>
      </c>
      <c r="E30" s="54">
        <v>906.25</v>
      </c>
      <c r="F30" s="91">
        <v>0</v>
      </c>
      <c r="G30" s="91">
        <v>1</v>
      </c>
      <c r="H30" s="92">
        <f t="shared" si="0"/>
        <v>0</v>
      </c>
      <c r="I30" s="40"/>
      <c r="J30" s="1"/>
    </row>
    <row r="31" spans="1:10" s="39" customFormat="1" ht="72">
      <c r="A31" s="44" t="s">
        <v>185</v>
      </c>
      <c r="B31" s="45" t="s">
        <v>70</v>
      </c>
      <c r="C31" s="47" t="s">
        <v>276</v>
      </c>
      <c r="D31" s="45" t="s">
        <v>23</v>
      </c>
      <c r="E31" s="54">
        <v>945</v>
      </c>
      <c r="F31" s="91">
        <v>0</v>
      </c>
      <c r="G31" s="91">
        <v>1</v>
      </c>
      <c r="H31" s="92">
        <f t="shared" si="0"/>
        <v>0</v>
      </c>
      <c r="I31" s="40"/>
      <c r="J31" s="1"/>
    </row>
    <row r="32" spans="1:10" s="39" customFormat="1" ht="48">
      <c r="A32" s="44" t="s">
        <v>186</v>
      </c>
      <c r="B32" s="45" t="s">
        <v>71</v>
      </c>
      <c r="C32" s="47" t="s">
        <v>221</v>
      </c>
      <c r="D32" s="45" t="s">
        <v>0</v>
      </c>
      <c r="E32" s="54">
        <v>30</v>
      </c>
      <c r="F32" s="91">
        <v>0</v>
      </c>
      <c r="G32" s="91">
        <v>1</v>
      </c>
      <c r="H32" s="92">
        <f>ROUND(E32*F32*G32,2)</f>
        <v>0</v>
      </c>
      <c r="I32" s="40"/>
      <c r="J32" s="1"/>
    </row>
    <row r="33" spans="1:10" s="39" customFormat="1" ht="48">
      <c r="A33" s="44" t="s">
        <v>187</v>
      </c>
      <c r="B33" s="45" t="s">
        <v>72</v>
      </c>
      <c r="C33" s="47" t="s">
        <v>222</v>
      </c>
      <c r="D33" s="45" t="s">
        <v>73</v>
      </c>
      <c r="E33" s="54">
        <v>2</v>
      </c>
      <c r="F33" s="91">
        <v>0</v>
      </c>
      <c r="G33" s="91">
        <v>1</v>
      </c>
      <c r="H33" s="92">
        <f>ROUND(E33*F33*G33,2)</f>
        <v>0</v>
      </c>
      <c r="I33" s="40"/>
      <c r="J33" s="1"/>
    </row>
    <row r="34" spans="1:10" s="39" customFormat="1" ht="48">
      <c r="A34" s="44" t="s">
        <v>188</v>
      </c>
      <c r="B34" s="45" t="s">
        <v>74</v>
      </c>
      <c r="C34" s="47" t="s">
        <v>223</v>
      </c>
      <c r="D34" s="45" t="s">
        <v>75</v>
      </c>
      <c r="E34" s="54">
        <v>40</v>
      </c>
      <c r="F34" s="91">
        <v>0</v>
      </c>
      <c r="G34" s="91">
        <v>1</v>
      </c>
      <c r="H34" s="92">
        <f>ROUND(E34*F34*G34,2)</f>
        <v>0</v>
      </c>
      <c r="I34" s="40"/>
      <c r="J34" s="1"/>
    </row>
    <row r="35" spans="1:10" s="39" customFormat="1" ht="60.75" thickBot="1">
      <c r="A35" s="48" t="s">
        <v>189</v>
      </c>
      <c r="B35" s="49" t="s">
        <v>76</v>
      </c>
      <c r="C35" s="50" t="s">
        <v>224</v>
      </c>
      <c r="D35" s="49" t="s">
        <v>24</v>
      </c>
      <c r="E35" s="55">
        <v>747.75</v>
      </c>
      <c r="F35" s="94">
        <v>0</v>
      </c>
      <c r="G35" s="94">
        <v>1</v>
      </c>
      <c r="H35" s="95">
        <f>ROUND(E35*F35*G35,2)</f>
        <v>0</v>
      </c>
      <c r="I35" s="40"/>
      <c r="J35" s="1"/>
    </row>
    <row r="36" spans="1:10" s="39" customFormat="1" ht="60.75" thickTop="1">
      <c r="A36" s="51" t="s">
        <v>190</v>
      </c>
      <c r="B36" s="52" t="s">
        <v>76</v>
      </c>
      <c r="C36" s="53" t="s">
        <v>277</v>
      </c>
      <c r="D36" s="52" t="s">
        <v>24</v>
      </c>
      <c r="E36" s="56">
        <v>186.94</v>
      </c>
      <c r="F36" s="97">
        <v>0</v>
      </c>
      <c r="G36" s="97">
        <v>1</v>
      </c>
      <c r="H36" s="98">
        <f t="shared" si="0"/>
        <v>0</v>
      </c>
      <c r="I36" s="40"/>
      <c r="J36" s="1"/>
    </row>
    <row r="37" spans="1:10" s="39" customFormat="1" ht="48">
      <c r="A37" s="44" t="s">
        <v>191</v>
      </c>
      <c r="B37" s="45" t="s">
        <v>77</v>
      </c>
      <c r="C37" s="47" t="s">
        <v>278</v>
      </c>
      <c r="D37" s="45" t="s">
        <v>24</v>
      </c>
      <c r="E37" s="54">
        <v>1086.75</v>
      </c>
      <c r="F37" s="91">
        <v>0</v>
      </c>
      <c r="G37" s="91">
        <v>1</v>
      </c>
      <c r="H37" s="92">
        <f t="shared" si="0"/>
        <v>0</v>
      </c>
      <c r="I37" s="40"/>
      <c r="J37" s="1"/>
    </row>
    <row r="38" spans="1:10" s="39" customFormat="1" ht="48">
      <c r="A38" s="44" t="s">
        <v>32</v>
      </c>
      <c r="B38" s="45" t="s">
        <v>78</v>
      </c>
      <c r="C38" s="47" t="s">
        <v>279</v>
      </c>
      <c r="D38" s="45" t="s">
        <v>24</v>
      </c>
      <c r="E38" s="54">
        <v>934.69</v>
      </c>
      <c r="F38" s="91">
        <v>0</v>
      </c>
      <c r="G38" s="91">
        <v>1</v>
      </c>
      <c r="H38" s="92">
        <f t="shared" si="0"/>
        <v>0</v>
      </c>
      <c r="I38" s="40"/>
      <c r="J38" s="1"/>
    </row>
    <row r="39" spans="1:10" s="39" customFormat="1" ht="85.5">
      <c r="A39" s="44" t="s">
        <v>33</v>
      </c>
      <c r="B39" s="45" t="s">
        <v>79</v>
      </c>
      <c r="C39" s="47" t="s">
        <v>280</v>
      </c>
      <c r="D39" s="45" t="s">
        <v>24</v>
      </c>
      <c r="E39" s="54">
        <v>394.56</v>
      </c>
      <c r="F39" s="91">
        <v>0</v>
      </c>
      <c r="G39" s="91">
        <v>1</v>
      </c>
      <c r="H39" s="92">
        <f t="shared" si="0"/>
        <v>0</v>
      </c>
      <c r="I39" s="40"/>
      <c r="J39" s="1"/>
    </row>
    <row r="40" spans="1:10" s="39" customFormat="1" ht="96">
      <c r="A40" s="44" t="s">
        <v>34</v>
      </c>
      <c r="B40" s="45" t="s">
        <v>80</v>
      </c>
      <c r="C40" s="47" t="s">
        <v>225</v>
      </c>
      <c r="D40" s="45" t="s">
        <v>24</v>
      </c>
      <c r="E40" s="54">
        <v>394.56</v>
      </c>
      <c r="F40" s="91">
        <v>0</v>
      </c>
      <c r="G40" s="91">
        <v>1</v>
      </c>
      <c r="H40" s="92">
        <f t="shared" si="0"/>
        <v>0</v>
      </c>
      <c r="I40" s="40"/>
      <c r="J40" s="1"/>
    </row>
    <row r="41" spans="1:10" s="39" customFormat="1" ht="36">
      <c r="A41" s="44" t="s">
        <v>35</v>
      </c>
      <c r="B41" s="45" t="s">
        <v>22</v>
      </c>
      <c r="C41" s="47" t="s">
        <v>81</v>
      </c>
      <c r="D41" s="45" t="s">
        <v>24</v>
      </c>
      <c r="E41" s="54">
        <v>394.56</v>
      </c>
      <c r="F41" s="91">
        <v>0</v>
      </c>
      <c r="G41" s="91">
        <v>1</v>
      </c>
      <c r="H41" s="92">
        <f t="shared" si="0"/>
        <v>0</v>
      </c>
      <c r="I41" s="40"/>
      <c r="J41" s="1"/>
    </row>
    <row r="42" spans="1:10" s="39" customFormat="1" ht="24" customHeight="1">
      <c r="A42" s="80" t="s">
        <v>226</v>
      </c>
      <c r="B42" s="88"/>
      <c r="C42" s="88"/>
      <c r="D42" s="88"/>
      <c r="E42" s="88"/>
      <c r="F42" s="88"/>
      <c r="G42" s="88"/>
      <c r="H42" s="89"/>
      <c r="I42" s="40"/>
      <c r="J42" s="1"/>
    </row>
    <row r="43" spans="1:10" s="39" customFormat="1" ht="48">
      <c r="A43" s="44" t="s">
        <v>161</v>
      </c>
      <c r="B43" s="45" t="s">
        <v>82</v>
      </c>
      <c r="C43" s="47" t="s">
        <v>227</v>
      </c>
      <c r="D43" s="45" t="s">
        <v>24</v>
      </c>
      <c r="E43" s="54">
        <v>108.7</v>
      </c>
      <c r="F43" s="91">
        <v>0</v>
      </c>
      <c r="G43" s="91">
        <v>1</v>
      </c>
      <c r="H43" s="92">
        <f t="shared" si="0"/>
        <v>0</v>
      </c>
      <c r="I43" s="40"/>
      <c r="J43" s="1"/>
    </row>
    <row r="44" spans="1:10" s="39" customFormat="1" ht="48">
      <c r="A44" s="44" t="s">
        <v>162</v>
      </c>
      <c r="B44" s="45" t="s">
        <v>82</v>
      </c>
      <c r="C44" s="47" t="s">
        <v>228</v>
      </c>
      <c r="D44" s="45" t="s">
        <v>24</v>
      </c>
      <c r="E44" s="54">
        <v>156.29</v>
      </c>
      <c r="F44" s="91">
        <v>0</v>
      </c>
      <c r="G44" s="91">
        <v>1</v>
      </c>
      <c r="H44" s="92">
        <f t="shared" si="0"/>
        <v>0</v>
      </c>
      <c r="I44" s="40"/>
      <c r="J44" s="1"/>
    </row>
    <row r="45" spans="1:10" s="39" customFormat="1" ht="48">
      <c r="A45" s="44" t="s">
        <v>163</v>
      </c>
      <c r="B45" s="45" t="s">
        <v>83</v>
      </c>
      <c r="C45" s="47" t="s">
        <v>229</v>
      </c>
      <c r="D45" s="45" t="s">
        <v>0</v>
      </c>
      <c r="E45" s="54">
        <v>235</v>
      </c>
      <c r="F45" s="91">
        <v>0</v>
      </c>
      <c r="G45" s="91">
        <v>1</v>
      </c>
      <c r="H45" s="92">
        <f t="shared" si="0"/>
        <v>0</v>
      </c>
      <c r="I45" s="40"/>
      <c r="J45" s="1"/>
    </row>
    <row r="46" spans="1:10" s="39" customFormat="1" ht="48">
      <c r="A46" s="44" t="s">
        <v>164</v>
      </c>
      <c r="B46" s="45" t="s">
        <v>84</v>
      </c>
      <c r="C46" s="47" t="s">
        <v>230</v>
      </c>
      <c r="D46" s="45" t="s">
        <v>0</v>
      </c>
      <c r="E46" s="54">
        <v>33.5</v>
      </c>
      <c r="F46" s="91">
        <v>0</v>
      </c>
      <c r="G46" s="91">
        <v>1</v>
      </c>
      <c r="H46" s="92">
        <f t="shared" si="0"/>
        <v>0</v>
      </c>
      <c r="I46" s="40"/>
      <c r="J46" s="1"/>
    </row>
    <row r="47" spans="1:10" s="39" customFormat="1" ht="48">
      <c r="A47" s="44" t="s">
        <v>165</v>
      </c>
      <c r="B47" s="45" t="s">
        <v>85</v>
      </c>
      <c r="C47" s="47" t="s">
        <v>231</v>
      </c>
      <c r="D47" s="45" t="s">
        <v>0</v>
      </c>
      <c r="E47" s="54">
        <v>81.25</v>
      </c>
      <c r="F47" s="91">
        <v>0</v>
      </c>
      <c r="G47" s="91">
        <v>1</v>
      </c>
      <c r="H47" s="92">
        <f t="shared" si="0"/>
        <v>0</v>
      </c>
      <c r="I47" s="40"/>
      <c r="J47" s="1"/>
    </row>
    <row r="48" spans="1:10" s="39" customFormat="1" ht="48">
      <c r="A48" s="44" t="s">
        <v>36</v>
      </c>
      <c r="B48" s="45" t="s">
        <v>86</v>
      </c>
      <c r="C48" s="47" t="s">
        <v>232</v>
      </c>
      <c r="D48" s="45" t="s">
        <v>0</v>
      </c>
      <c r="E48" s="54">
        <v>8.25</v>
      </c>
      <c r="F48" s="91">
        <v>0</v>
      </c>
      <c r="G48" s="91">
        <v>1</v>
      </c>
      <c r="H48" s="92">
        <f t="shared" si="0"/>
        <v>0</v>
      </c>
      <c r="I48" s="40"/>
      <c r="J48" s="1"/>
    </row>
    <row r="49" spans="1:10" s="39" customFormat="1" ht="48">
      <c r="A49" s="44" t="s">
        <v>37</v>
      </c>
      <c r="B49" s="45" t="s">
        <v>87</v>
      </c>
      <c r="C49" s="47" t="s">
        <v>233</v>
      </c>
      <c r="D49" s="45" t="s">
        <v>0</v>
      </c>
      <c r="E49" s="54">
        <v>219</v>
      </c>
      <c r="F49" s="91">
        <v>0</v>
      </c>
      <c r="G49" s="91">
        <v>1</v>
      </c>
      <c r="H49" s="92">
        <f t="shared" si="0"/>
        <v>0</v>
      </c>
      <c r="I49" s="40"/>
      <c r="J49" s="1"/>
    </row>
    <row r="50" spans="1:10" s="39" customFormat="1" ht="48.75" thickBot="1">
      <c r="A50" s="48" t="s">
        <v>166</v>
      </c>
      <c r="B50" s="49" t="s">
        <v>88</v>
      </c>
      <c r="C50" s="50" t="s">
        <v>234</v>
      </c>
      <c r="D50" s="49" t="s">
        <v>235</v>
      </c>
      <c r="E50" s="55">
        <v>73</v>
      </c>
      <c r="F50" s="94">
        <v>0</v>
      </c>
      <c r="G50" s="94">
        <v>1</v>
      </c>
      <c r="H50" s="95">
        <f t="shared" si="0"/>
        <v>0</v>
      </c>
      <c r="I50" s="40"/>
      <c r="J50" s="1"/>
    </row>
    <row r="51" spans="1:10" s="39" customFormat="1" ht="48.75" thickTop="1">
      <c r="A51" s="51" t="s">
        <v>167</v>
      </c>
      <c r="B51" s="52" t="s">
        <v>90</v>
      </c>
      <c r="C51" s="53" t="s">
        <v>236</v>
      </c>
      <c r="D51" s="52" t="s">
        <v>89</v>
      </c>
      <c r="E51" s="56">
        <v>4</v>
      </c>
      <c r="F51" s="97">
        <v>0</v>
      </c>
      <c r="G51" s="97">
        <v>1</v>
      </c>
      <c r="H51" s="98">
        <f aca="true" t="shared" si="1" ref="H51:H57">ROUND(E51*F51*G51,2)</f>
        <v>0</v>
      </c>
      <c r="I51" s="40"/>
      <c r="J51" s="1"/>
    </row>
    <row r="52" spans="1:10" s="39" customFormat="1" ht="72">
      <c r="A52" s="44" t="s">
        <v>168</v>
      </c>
      <c r="B52" s="45" t="s">
        <v>91</v>
      </c>
      <c r="C52" s="47" t="s">
        <v>281</v>
      </c>
      <c r="D52" s="45" t="s">
        <v>92</v>
      </c>
      <c r="E52" s="54">
        <v>2</v>
      </c>
      <c r="F52" s="91">
        <v>0</v>
      </c>
      <c r="G52" s="91">
        <v>1</v>
      </c>
      <c r="H52" s="92">
        <f t="shared" si="1"/>
        <v>0</v>
      </c>
      <c r="I52" s="40"/>
      <c r="J52" s="1"/>
    </row>
    <row r="53" spans="1:10" s="39" customFormat="1" ht="60">
      <c r="A53" s="44" t="s">
        <v>169</v>
      </c>
      <c r="B53" s="45" t="s">
        <v>93</v>
      </c>
      <c r="C53" s="47" t="s">
        <v>282</v>
      </c>
      <c r="D53" s="45" t="s">
        <v>73</v>
      </c>
      <c r="E53" s="54">
        <v>15</v>
      </c>
      <c r="F53" s="91">
        <v>0</v>
      </c>
      <c r="G53" s="91">
        <v>1</v>
      </c>
      <c r="H53" s="92">
        <f t="shared" si="1"/>
        <v>0</v>
      </c>
      <c r="I53" s="40"/>
      <c r="J53" s="1"/>
    </row>
    <row r="54" spans="1:10" s="39" customFormat="1" ht="72">
      <c r="A54" s="44" t="s">
        <v>170</v>
      </c>
      <c r="B54" s="45" t="s">
        <v>94</v>
      </c>
      <c r="C54" s="47" t="s">
        <v>283</v>
      </c>
      <c r="D54" s="45" t="s">
        <v>92</v>
      </c>
      <c r="E54" s="54">
        <v>7</v>
      </c>
      <c r="F54" s="91">
        <v>0</v>
      </c>
      <c r="G54" s="91">
        <v>1</v>
      </c>
      <c r="H54" s="92">
        <f t="shared" si="1"/>
        <v>0</v>
      </c>
      <c r="I54" s="40"/>
      <c r="J54" s="1"/>
    </row>
    <row r="55" spans="1:10" s="39" customFormat="1" ht="48">
      <c r="A55" s="44" t="s">
        <v>171</v>
      </c>
      <c r="B55" s="45" t="s">
        <v>93</v>
      </c>
      <c r="C55" s="47" t="s">
        <v>237</v>
      </c>
      <c r="D55" s="45" t="s">
        <v>89</v>
      </c>
      <c r="E55" s="54">
        <v>2</v>
      </c>
      <c r="F55" s="91">
        <v>0</v>
      </c>
      <c r="G55" s="91">
        <v>1</v>
      </c>
      <c r="H55" s="92">
        <f t="shared" si="1"/>
        <v>0</v>
      </c>
      <c r="I55" s="40"/>
      <c r="J55" s="1"/>
    </row>
    <row r="56" spans="1:10" s="39" customFormat="1" ht="36">
      <c r="A56" s="44" t="s">
        <v>172</v>
      </c>
      <c r="B56" s="45" t="s">
        <v>97</v>
      </c>
      <c r="C56" s="47" t="s">
        <v>95</v>
      </c>
      <c r="D56" s="45" t="s">
        <v>73</v>
      </c>
      <c r="E56" s="54">
        <v>2</v>
      </c>
      <c r="F56" s="91">
        <v>0</v>
      </c>
      <c r="G56" s="91">
        <v>1</v>
      </c>
      <c r="H56" s="92">
        <f t="shared" si="1"/>
        <v>0</v>
      </c>
      <c r="I56" s="40"/>
      <c r="J56" s="1"/>
    </row>
    <row r="57" spans="1:10" s="39" customFormat="1" ht="36">
      <c r="A57" s="44" t="s">
        <v>173</v>
      </c>
      <c r="B57" s="45" t="s">
        <v>97</v>
      </c>
      <c r="C57" s="47" t="s">
        <v>96</v>
      </c>
      <c r="D57" s="45" t="s">
        <v>73</v>
      </c>
      <c r="E57" s="54">
        <v>1</v>
      </c>
      <c r="F57" s="91">
        <v>0</v>
      </c>
      <c r="G57" s="91">
        <v>1</v>
      </c>
      <c r="H57" s="92">
        <f t="shared" si="1"/>
        <v>0</v>
      </c>
      <c r="I57" s="40"/>
      <c r="J57" s="1"/>
    </row>
    <row r="58" spans="1:10" s="39" customFormat="1" ht="39" customHeight="1">
      <c r="A58" s="44" t="s">
        <v>174</v>
      </c>
      <c r="B58" s="45" t="s">
        <v>100</v>
      </c>
      <c r="C58" s="57" t="s">
        <v>99</v>
      </c>
      <c r="D58" s="45" t="s">
        <v>73</v>
      </c>
      <c r="E58" s="54">
        <v>12</v>
      </c>
      <c r="F58" s="91">
        <v>0</v>
      </c>
      <c r="G58" s="91">
        <v>1</v>
      </c>
      <c r="H58" s="92">
        <f aca="true" t="shared" si="2" ref="H58:H73">ROUND(E58*F58*G58,2)</f>
        <v>0</v>
      </c>
      <c r="I58" s="40"/>
      <c r="J58" s="1"/>
    </row>
    <row r="59" spans="1:10" s="39" customFormat="1" ht="36">
      <c r="A59" s="44" t="s">
        <v>175</v>
      </c>
      <c r="B59" s="45" t="s">
        <v>101</v>
      </c>
      <c r="C59" s="47" t="s">
        <v>238</v>
      </c>
      <c r="D59" s="45" t="s">
        <v>73</v>
      </c>
      <c r="E59" s="54">
        <v>12</v>
      </c>
      <c r="F59" s="91">
        <v>0</v>
      </c>
      <c r="G59" s="91">
        <v>1</v>
      </c>
      <c r="H59" s="92">
        <f>ROUND(E59*F59*G59,2)</f>
        <v>0</v>
      </c>
      <c r="I59" s="40"/>
      <c r="J59" s="1"/>
    </row>
    <row r="60" spans="1:10" s="39" customFormat="1" ht="60">
      <c r="A60" s="44" t="s">
        <v>176</v>
      </c>
      <c r="B60" s="45" t="s">
        <v>98</v>
      </c>
      <c r="C60" s="57" t="s">
        <v>284</v>
      </c>
      <c r="D60" s="45" t="s">
        <v>89</v>
      </c>
      <c r="E60" s="54">
        <v>4</v>
      </c>
      <c r="F60" s="91">
        <v>0</v>
      </c>
      <c r="G60" s="91">
        <v>1</v>
      </c>
      <c r="H60" s="92">
        <f t="shared" si="2"/>
        <v>0</v>
      </c>
      <c r="I60" s="40"/>
      <c r="J60" s="1"/>
    </row>
    <row r="61" spans="1:10" s="39" customFormat="1" ht="48">
      <c r="A61" s="44" t="s">
        <v>177</v>
      </c>
      <c r="B61" s="45" t="s">
        <v>104</v>
      </c>
      <c r="C61" s="47" t="s">
        <v>105</v>
      </c>
      <c r="D61" s="45" t="s">
        <v>23</v>
      </c>
      <c r="E61" s="54">
        <v>0.12</v>
      </c>
      <c r="F61" s="91">
        <v>0</v>
      </c>
      <c r="G61" s="91">
        <v>1</v>
      </c>
      <c r="H61" s="92">
        <f t="shared" si="2"/>
        <v>0</v>
      </c>
      <c r="I61" s="40"/>
      <c r="J61" s="1"/>
    </row>
    <row r="62" spans="1:10" s="39" customFormat="1" ht="36">
      <c r="A62" s="44" t="s">
        <v>178</v>
      </c>
      <c r="B62" s="45" t="s">
        <v>22</v>
      </c>
      <c r="C62" s="47" t="s">
        <v>239</v>
      </c>
      <c r="D62" s="45" t="s">
        <v>73</v>
      </c>
      <c r="E62" s="54">
        <v>2</v>
      </c>
      <c r="F62" s="91">
        <v>0</v>
      </c>
      <c r="G62" s="91">
        <v>1</v>
      </c>
      <c r="H62" s="92">
        <f t="shared" si="2"/>
        <v>0</v>
      </c>
      <c r="I62" s="40"/>
      <c r="J62" s="1"/>
    </row>
    <row r="63" spans="1:10" s="39" customFormat="1" ht="36">
      <c r="A63" s="44" t="s">
        <v>179</v>
      </c>
      <c r="B63" s="45" t="s">
        <v>103</v>
      </c>
      <c r="C63" s="47" t="s">
        <v>240</v>
      </c>
      <c r="D63" s="45" t="s">
        <v>73</v>
      </c>
      <c r="E63" s="54">
        <v>1</v>
      </c>
      <c r="F63" s="91">
        <v>0</v>
      </c>
      <c r="G63" s="91">
        <v>1</v>
      </c>
      <c r="H63" s="92">
        <f t="shared" si="2"/>
        <v>0</v>
      </c>
      <c r="I63" s="40"/>
      <c r="J63" s="1"/>
    </row>
    <row r="64" spans="1:10" s="39" customFormat="1" ht="48">
      <c r="A64" s="44" t="s">
        <v>180</v>
      </c>
      <c r="B64" s="45" t="s">
        <v>102</v>
      </c>
      <c r="C64" s="47" t="s">
        <v>241</v>
      </c>
      <c r="D64" s="45" t="s">
        <v>73</v>
      </c>
      <c r="E64" s="54">
        <v>13</v>
      </c>
      <c r="F64" s="91">
        <v>0</v>
      </c>
      <c r="G64" s="91">
        <v>1</v>
      </c>
      <c r="H64" s="92">
        <f t="shared" si="2"/>
        <v>0</v>
      </c>
      <c r="I64" s="40"/>
      <c r="J64" s="1"/>
    </row>
    <row r="65" spans="1:10" s="39" customFormat="1" ht="24.75" customHeight="1">
      <c r="A65" s="80" t="s">
        <v>242</v>
      </c>
      <c r="B65" s="81"/>
      <c r="C65" s="81"/>
      <c r="D65" s="81"/>
      <c r="E65" s="81"/>
      <c r="F65" s="81"/>
      <c r="G65" s="81"/>
      <c r="H65" s="82"/>
      <c r="I65" s="40"/>
      <c r="J65" s="1"/>
    </row>
    <row r="66" spans="1:10" s="39" customFormat="1" ht="60.75" thickBot="1">
      <c r="A66" s="48" t="s">
        <v>155</v>
      </c>
      <c r="B66" s="49" t="s">
        <v>106</v>
      </c>
      <c r="C66" s="50" t="s">
        <v>286</v>
      </c>
      <c r="D66" s="49" t="s">
        <v>89</v>
      </c>
      <c r="E66" s="55">
        <v>2</v>
      </c>
      <c r="F66" s="94">
        <v>0</v>
      </c>
      <c r="G66" s="94">
        <v>1</v>
      </c>
      <c r="H66" s="95">
        <f t="shared" si="2"/>
        <v>0</v>
      </c>
      <c r="I66" s="40"/>
      <c r="J66" s="1"/>
    </row>
    <row r="67" spans="1:10" s="39" customFormat="1" ht="60.75" thickTop="1">
      <c r="A67" s="51" t="s">
        <v>156</v>
      </c>
      <c r="B67" s="52" t="s">
        <v>107</v>
      </c>
      <c r="C67" s="53" t="s">
        <v>285</v>
      </c>
      <c r="D67" s="52" t="s">
        <v>89</v>
      </c>
      <c r="E67" s="56">
        <v>2</v>
      </c>
      <c r="F67" s="97">
        <v>0</v>
      </c>
      <c r="G67" s="97">
        <v>1</v>
      </c>
      <c r="H67" s="98">
        <f t="shared" si="2"/>
        <v>0</v>
      </c>
      <c r="I67" s="40"/>
      <c r="J67" s="1"/>
    </row>
    <row r="68" spans="1:10" s="39" customFormat="1" ht="48">
      <c r="A68" s="44" t="s">
        <v>157</v>
      </c>
      <c r="B68" s="45" t="s">
        <v>108</v>
      </c>
      <c r="C68" s="47" t="s">
        <v>287</v>
      </c>
      <c r="D68" s="45" t="s">
        <v>89</v>
      </c>
      <c r="E68" s="54">
        <v>2</v>
      </c>
      <c r="F68" s="91">
        <v>0</v>
      </c>
      <c r="G68" s="91">
        <v>1</v>
      </c>
      <c r="H68" s="92">
        <f t="shared" si="2"/>
        <v>0</v>
      </c>
      <c r="I68" s="40"/>
      <c r="J68" s="1"/>
    </row>
    <row r="69" spans="1:10" s="39" customFormat="1" ht="48">
      <c r="A69" s="44" t="s">
        <v>158</v>
      </c>
      <c r="B69" s="45" t="s">
        <v>109</v>
      </c>
      <c r="C69" s="47" t="s">
        <v>243</v>
      </c>
      <c r="D69" s="45" t="s">
        <v>89</v>
      </c>
      <c r="E69" s="54">
        <v>2</v>
      </c>
      <c r="F69" s="91">
        <v>0</v>
      </c>
      <c r="G69" s="91">
        <v>1</v>
      </c>
      <c r="H69" s="92">
        <f>ROUND(E69*F69*G69,2)</f>
        <v>0</v>
      </c>
      <c r="I69" s="40"/>
      <c r="J69" s="1"/>
    </row>
    <row r="70" spans="1:10" s="39" customFormat="1" ht="48">
      <c r="A70" s="44" t="s">
        <v>159</v>
      </c>
      <c r="B70" s="45" t="s">
        <v>110</v>
      </c>
      <c r="C70" s="47" t="s">
        <v>111</v>
      </c>
      <c r="D70" s="45" t="s">
        <v>0</v>
      </c>
      <c r="E70" s="54">
        <v>5</v>
      </c>
      <c r="F70" s="91">
        <v>0</v>
      </c>
      <c r="G70" s="91">
        <v>1</v>
      </c>
      <c r="H70" s="92">
        <f t="shared" si="2"/>
        <v>0</v>
      </c>
      <c r="I70" s="40"/>
      <c r="J70" s="1"/>
    </row>
    <row r="71" spans="1:10" s="39" customFormat="1" ht="48">
      <c r="A71" s="44" t="s">
        <v>160</v>
      </c>
      <c r="B71" s="45" t="s">
        <v>110</v>
      </c>
      <c r="C71" s="47" t="s">
        <v>244</v>
      </c>
      <c r="D71" s="45" t="s">
        <v>0</v>
      </c>
      <c r="E71" s="54">
        <v>6</v>
      </c>
      <c r="F71" s="91">
        <v>0</v>
      </c>
      <c r="G71" s="91">
        <v>1</v>
      </c>
      <c r="H71" s="92">
        <f t="shared" si="2"/>
        <v>0</v>
      </c>
      <c r="I71" s="40"/>
      <c r="J71" s="1"/>
    </row>
    <row r="72" spans="1:10" s="39" customFormat="1" ht="25.5" customHeight="1">
      <c r="A72" s="80" t="s">
        <v>245</v>
      </c>
      <c r="B72" s="81"/>
      <c r="C72" s="81"/>
      <c r="D72" s="81"/>
      <c r="E72" s="81"/>
      <c r="F72" s="81"/>
      <c r="G72" s="81"/>
      <c r="H72" s="82"/>
      <c r="I72" s="40"/>
      <c r="J72" s="1"/>
    </row>
    <row r="73" spans="1:10" s="39" customFormat="1" ht="72">
      <c r="A73" s="44" t="s">
        <v>150</v>
      </c>
      <c r="B73" s="45" t="s">
        <v>112</v>
      </c>
      <c r="C73" s="47" t="s">
        <v>246</v>
      </c>
      <c r="D73" s="45" t="s">
        <v>113</v>
      </c>
      <c r="E73" s="54">
        <v>1</v>
      </c>
      <c r="F73" s="91">
        <v>0</v>
      </c>
      <c r="G73" s="91">
        <v>2</v>
      </c>
      <c r="H73" s="92">
        <f t="shared" si="2"/>
        <v>0</v>
      </c>
      <c r="I73" s="40"/>
      <c r="J73" s="1"/>
    </row>
    <row r="74" spans="1:10" s="39" customFormat="1" ht="84">
      <c r="A74" s="44" t="s">
        <v>151</v>
      </c>
      <c r="B74" s="45" t="s">
        <v>114</v>
      </c>
      <c r="C74" s="47" t="s">
        <v>247</v>
      </c>
      <c r="D74" s="45" t="s">
        <v>115</v>
      </c>
      <c r="E74" s="54">
        <v>1</v>
      </c>
      <c r="F74" s="91">
        <v>0</v>
      </c>
      <c r="G74" s="91">
        <v>2</v>
      </c>
      <c r="H74" s="92">
        <f t="shared" si="0"/>
        <v>0</v>
      </c>
      <c r="I74" s="40"/>
      <c r="J74" s="1"/>
    </row>
    <row r="75" spans="1:10" s="39" customFormat="1" ht="36">
      <c r="A75" s="44" t="s">
        <v>152</v>
      </c>
      <c r="B75" s="45" t="s">
        <v>116</v>
      </c>
      <c r="C75" s="47" t="s">
        <v>248</v>
      </c>
      <c r="D75" s="45" t="s">
        <v>0</v>
      </c>
      <c r="E75" s="54">
        <v>268.5</v>
      </c>
      <c r="F75" s="91">
        <v>0</v>
      </c>
      <c r="G75" s="91">
        <v>1</v>
      </c>
      <c r="H75" s="92">
        <f t="shared" si="0"/>
        <v>0</v>
      </c>
      <c r="I75" s="40"/>
      <c r="J75" s="1"/>
    </row>
    <row r="76" spans="1:10" s="39" customFormat="1" ht="36">
      <c r="A76" s="44" t="s">
        <v>153</v>
      </c>
      <c r="B76" s="45" t="s">
        <v>117</v>
      </c>
      <c r="C76" s="47" t="s">
        <v>249</v>
      </c>
      <c r="D76" s="45" t="s">
        <v>0</v>
      </c>
      <c r="E76" s="54">
        <v>89.5</v>
      </c>
      <c r="F76" s="91">
        <v>0</v>
      </c>
      <c r="G76" s="91">
        <v>1</v>
      </c>
      <c r="H76" s="92">
        <f>ROUND(E76*F76*G76,2)</f>
        <v>0</v>
      </c>
      <c r="I76" s="40"/>
      <c r="J76" s="1"/>
    </row>
    <row r="77" spans="1:10" s="39" customFormat="1" ht="49.5" customHeight="1">
      <c r="A77" s="44" t="s">
        <v>154</v>
      </c>
      <c r="B77" s="45" t="s">
        <v>118</v>
      </c>
      <c r="C77" s="47" t="s">
        <v>288</v>
      </c>
      <c r="D77" s="45" t="s">
        <v>0</v>
      </c>
      <c r="E77" s="54">
        <v>610.5</v>
      </c>
      <c r="F77" s="91">
        <v>0</v>
      </c>
      <c r="G77" s="91">
        <v>1</v>
      </c>
      <c r="H77" s="92">
        <f>ROUND(E77*F77*G77,2)</f>
        <v>0</v>
      </c>
      <c r="I77" s="40"/>
      <c r="J77" s="1"/>
    </row>
    <row r="78" spans="1:10" s="39" customFormat="1" ht="25.5" customHeight="1">
      <c r="A78" s="80" t="s">
        <v>250</v>
      </c>
      <c r="B78" s="81"/>
      <c r="C78" s="81"/>
      <c r="D78" s="81"/>
      <c r="E78" s="81"/>
      <c r="F78" s="81"/>
      <c r="G78" s="81"/>
      <c r="H78" s="82"/>
      <c r="I78" s="40"/>
      <c r="J78" s="1"/>
    </row>
    <row r="79" spans="1:10" s="39" customFormat="1" ht="61.5">
      <c r="A79" s="44" t="s">
        <v>38</v>
      </c>
      <c r="B79" s="45" t="s">
        <v>119</v>
      </c>
      <c r="C79" s="47" t="s">
        <v>251</v>
      </c>
      <c r="D79" s="45" t="s">
        <v>24</v>
      </c>
      <c r="E79" s="54">
        <v>114</v>
      </c>
      <c r="F79" s="91">
        <v>0</v>
      </c>
      <c r="G79" s="91">
        <v>1</v>
      </c>
      <c r="H79" s="92">
        <f>ROUND(E79*F79*G79,2)</f>
        <v>0</v>
      </c>
      <c r="I79" s="40"/>
      <c r="J79" s="1"/>
    </row>
    <row r="80" spans="1:10" s="39" customFormat="1" ht="60">
      <c r="A80" s="44" t="s">
        <v>39</v>
      </c>
      <c r="B80" s="45" t="s">
        <v>120</v>
      </c>
      <c r="C80" s="47" t="s">
        <v>252</v>
      </c>
      <c r="D80" s="45" t="s">
        <v>0</v>
      </c>
      <c r="E80" s="54">
        <v>33.5</v>
      </c>
      <c r="F80" s="91">
        <v>0</v>
      </c>
      <c r="G80" s="91">
        <v>1</v>
      </c>
      <c r="H80" s="92">
        <f>ROUND(E80*F80*G80,2)</f>
        <v>0</v>
      </c>
      <c r="I80" s="40"/>
      <c r="J80" s="1"/>
    </row>
    <row r="81" spans="1:10" s="39" customFormat="1" ht="60">
      <c r="A81" s="44" t="s">
        <v>40</v>
      </c>
      <c r="B81" s="45" t="s">
        <v>121</v>
      </c>
      <c r="C81" s="47" t="s">
        <v>253</v>
      </c>
      <c r="D81" s="45" t="s">
        <v>0</v>
      </c>
      <c r="E81" s="54">
        <v>7</v>
      </c>
      <c r="F81" s="91">
        <v>0</v>
      </c>
      <c r="G81" s="91">
        <v>1</v>
      </c>
      <c r="H81" s="92">
        <f>ROUND(E81*F81*G81,2)</f>
        <v>0</v>
      </c>
      <c r="I81" s="40"/>
      <c r="J81" s="1"/>
    </row>
    <row r="82" spans="1:10" s="39" customFormat="1" ht="50.25" thickBot="1">
      <c r="A82" s="48" t="s">
        <v>41</v>
      </c>
      <c r="B82" s="49" t="s">
        <v>122</v>
      </c>
      <c r="C82" s="50" t="s">
        <v>254</v>
      </c>
      <c r="D82" s="49" t="s">
        <v>24</v>
      </c>
      <c r="E82" s="55">
        <v>114</v>
      </c>
      <c r="F82" s="94">
        <v>0</v>
      </c>
      <c r="G82" s="94">
        <v>1</v>
      </c>
      <c r="H82" s="95">
        <f aca="true" t="shared" si="3" ref="H82:H99">ROUND(E82*F82*G82,2)</f>
        <v>0</v>
      </c>
      <c r="I82" s="40"/>
      <c r="J82" s="1"/>
    </row>
    <row r="83" spans="1:10" s="39" customFormat="1" ht="48.75" thickTop="1">
      <c r="A83" s="51" t="s">
        <v>42</v>
      </c>
      <c r="B83" s="52" t="s">
        <v>123</v>
      </c>
      <c r="C83" s="53" t="s">
        <v>255</v>
      </c>
      <c r="D83" s="52" t="s">
        <v>0</v>
      </c>
      <c r="E83" s="56">
        <v>7</v>
      </c>
      <c r="F83" s="97">
        <v>0</v>
      </c>
      <c r="G83" s="97">
        <v>1</v>
      </c>
      <c r="H83" s="98">
        <f t="shared" si="3"/>
        <v>0</v>
      </c>
      <c r="I83" s="40"/>
      <c r="J83" s="1"/>
    </row>
    <row r="84" spans="1:10" s="39" customFormat="1" ht="36">
      <c r="A84" s="44" t="s">
        <v>43</v>
      </c>
      <c r="B84" s="45" t="s">
        <v>22</v>
      </c>
      <c r="C84" s="47" t="s">
        <v>124</v>
      </c>
      <c r="D84" s="45" t="s">
        <v>89</v>
      </c>
      <c r="E84" s="54">
        <v>8</v>
      </c>
      <c r="F84" s="91">
        <v>0</v>
      </c>
      <c r="G84" s="91">
        <v>1</v>
      </c>
      <c r="H84" s="92">
        <f t="shared" si="3"/>
        <v>0</v>
      </c>
      <c r="I84" s="40"/>
      <c r="J84" s="1"/>
    </row>
    <row r="85" spans="1:10" s="39" customFormat="1" ht="36">
      <c r="A85" s="44" t="s">
        <v>44</v>
      </c>
      <c r="B85" s="45" t="s">
        <v>22</v>
      </c>
      <c r="C85" s="47" t="s">
        <v>125</v>
      </c>
      <c r="D85" s="45" t="s">
        <v>73</v>
      </c>
      <c r="E85" s="54">
        <v>2</v>
      </c>
      <c r="F85" s="91">
        <v>0</v>
      </c>
      <c r="G85" s="91">
        <v>1</v>
      </c>
      <c r="H85" s="92">
        <f t="shared" si="3"/>
        <v>0</v>
      </c>
      <c r="I85" s="40"/>
      <c r="J85" s="1"/>
    </row>
    <row r="86" spans="1:10" s="39" customFormat="1" ht="25.5" customHeight="1">
      <c r="A86" s="80" t="s">
        <v>256</v>
      </c>
      <c r="B86" s="81"/>
      <c r="C86" s="81"/>
      <c r="D86" s="81"/>
      <c r="E86" s="81"/>
      <c r="F86" s="81"/>
      <c r="G86" s="81"/>
      <c r="H86" s="82"/>
      <c r="I86" s="40"/>
      <c r="J86" s="1"/>
    </row>
    <row r="87" spans="1:10" s="39" customFormat="1" ht="60">
      <c r="A87" s="44" t="s">
        <v>137</v>
      </c>
      <c r="B87" s="45" t="s">
        <v>126</v>
      </c>
      <c r="C87" s="47" t="s">
        <v>257</v>
      </c>
      <c r="D87" s="45" t="s">
        <v>0</v>
      </c>
      <c r="E87" s="54">
        <v>2.5</v>
      </c>
      <c r="F87" s="91">
        <v>0</v>
      </c>
      <c r="G87" s="91">
        <v>1</v>
      </c>
      <c r="H87" s="92">
        <f t="shared" si="3"/>
        <v>0</v>
      </c>
      <c r="I87" s="40"/>
      <c r="J87" s="1"/>
    </row>
    <row r="88" spans="1:10" s="39" customFormat="1" ht="48">
      <c r="A88" s="44" t="s">
        <v>138</v>
      </c>
      <c r="B88" s="45" t="s">
        <v>127</v>
      </c>
      <c r="C88" s="47" t="s">
        <v>258</v>
      </c>
      <c r="D88" s="45" t="s">
        <v>23</v>
      </c>
      <c r="E88" s="54">
        <v>2.5</v>
      </c>
      <c r="F88" s="91">
        <v>0</v>
      </c>
      <c r="G88" s="91">
        <v>1</v>
      </c>
      <c r="H88" s="92">
        <f t="shared" si="3"/>
        <v>0</v>
      </c>
      <c r="I88" s="40"/>
      <c r="J88" s="1"/>
    </row>
    <row r="89" spans="1:10" s="39" customFormat="1" ht="48">
      <c r="A89" s="44" t="s">
        <v>139</v>
      </c>
      <c r="B89" s="45" t="s">
        <v>128</v>
      </c>
      <c r="C89" s="47" t="s">
        <v>129</v>
      </c>
      <c r="D89" s="45" t="s">
        <v>0</v>
      </c>
      <c r="E89" s="54">
        <v>2.5</v>
      </c>
      <c r="F89" s="91">
        <v>0</v>
      </c>
      <c r="G89" s="91">
        <v>1</v>
      </c>
      <c r="H89" s="92">
        <f t="shared" si="3"/>
        <v>0</v>
      </c>
      <c r="I89" s="40"/>
      <c r="J89" s="1"/>
    </row>
    <row r="90" spans="1:10" s="39" customFormat="1" ht="48">
      <c r="A90" s="44" t="s">
        <v>140</v>
      </c>
      <c r="B90" s="45" t="s">
        <v>130</v>
      </c>
      <c r="C90" s="47" t="s">
        <v>259</v>
      </c>
      <c r="D90" s="45" t="s">
        <v>23</v>
      </c>
      <c r="E90" s="54">
        <v>40</v>
      </c>
      <c r="F90" s="91">
        <v>0</v>
      </c>
      <c r="G90" s="91">
        <v>1</v>
      </c>
      <c r="H90" s="92">
        <f t="shared" si="3"/>
        <v>0</v>
      </c>
      <c r="I90" s="40"/>
      <c r="J90" s="1"/>
    </row>
    <row r="91" spans="1:10" s="39" customFormat="1" ht="48.75" customHeight="1">
      <c r="A91" s="44" t="s">
        <v>141</v>
      </c>
      <c r="B91" s="45" t="s">
        <v>131</v>
      </c>
      <c r="C91" s="47" t="s">
        <v>260</v>
      </c>
      <c r="D91" s="45" t="s">
        <v>23</v>
      </c>
      <c r="E91" s="54">
        <v>153</v>
      </c>
      <c r="F91" s="91">
        <v>0</v>
      </c>
      <c r="G91" s="91">
        <v>1</v>
      </c>
      <c r="H91" s="92">
        <f t="shared" si="3"/>
        <v>0</v>
      </c>
      <c r="I91" s="40"/>
      <c r="J91" s="1"/>
    </row>
    <row r="92" spans="1:10" s="39" customFormat="1" ht="60">
      <c r="A92" s="58" t="s">
        <v>142</v>
      </c>
      <c r="B92" s="45" t="s">
        <v>132</v>
      </c>
      <c r="C92" s="47" t="s">
        <v>261</v>
      </c>
      <c r="D92" s="45" t="s">
        <v>23</v>
      </c>
      <c r="E92" s="54">
        <v>159</v>
      </c>
      <c r="F92" s="91">
        <v>0</v>
      </c>
      <c r="G92" s="91">
        <v>1</v>
      </c>
      <c r="H92" s="92">
        <f t="shared" si="3"/>
        <v>0</v>
      </c>
      <c r="I92" s="40"/>
      <c r="J92" s="1"/>
    </row>
    <row r="93" spans="1:10" s="39" customFormat="1" ht="85.5">
      <c r="A93" s="44" t="s">
        <v>143</v>
      </c>
      <c r="B93" s="45" t="s">
        <v>206</v>
      </c>
      <c r="C93" s="47" t="s">
        <v>262</v>
      </c>
      <c r="D93" s="45" t="s">
        <v>24</v>
      </c>
      <c r="E93" s="54">
        <v>39.6</v>
      </c>
      <c r="F93" s="91">
        <v>0</v>
      </c>
      <c r="G93" s="91">
        <v>1</v>
      </c>
      <c r="H93" s="92">
        <f t="shared" si="3"/>
        <v>0</v>
      </c>
      <c r="I93" s="40"/>
      <c r="J93" s="1"/>
    </row>
    <row r="94" spans="1:10" s="39" customFormat="1" ht="72">
      <c r="A94" s="44" t="s">
        <v>144</v>
      </c>
      <c r="B94" s="45" t="s">
        <v>76</v>
      </c>
      <c r="C94" s="47" t="s">
        <v>289</v>
      </c>
      <c r="D94" s="45" t="s">
        <v>24</v>
      </c>
      <c r="E94" s="54">
        <v>39.6</v>
      </c>
      <c r="F94" s="91">
        <v>0</v>
      </c>
      <c r="G94" s="91">
        <v>1</v>
      </c>
      <c r="H94" s="92">
        <f t="shared" si="3"/>
        <v>0</v>
      </c>
      <c r="I94" s="40"/>
      <c r="J94" s="1"/>
    </row>
    <row r="95" spans="1:10" s="39" customFormat="1" ht="60">
      <c r="A95" s="44" t="s">
        <v>145</v>
      </c>
      <c r="B95" s="45" t="s">
        <v>133</v>
      </c>
      <c r="C95" s="47" t="s">
        <v>263</v>
      </c>
      <c r="D95" s="45" t="s">
        <v>24</v>
      </c>
      <c r="E95" s="54">
        <v>39.6</v>
      </c>
      <c r="F95" s="91">
        <v>0</v>
      </c>
      <c r="G95" s="91">
        <v>1</v>
      </c>
      <c r="H95" s="92">
        <f t="shared" si="3"/>
        <v>0</v>
      </c>
      <c r="I95" s="40"/>
      <c r="J95" s="1"/>
    </row>
    <row r="96" spans="1:10" s="39" customFormat="1" ht="48">
      <c r="A96" s="44" t="s">
        <v>146</v>
      </c>
      <c r="B96" s="45" t="s">
        <v>205</v>
      </c>
      <c r="C96" s="47" t="s">
        <v>264</v>
      </c>
      <c r="D96" s="45" t="s">
        <v>23</v>
      </c>
      <c r="E96" s="54">
        <v>61.8</v>
      </c>
      <c r="F96" s="91">
        <v>0</v>
      </c>
      <c r="G96" s="91">
        <v>1</v>
      </c>
      <c r="H96" s="92">
        <f t="shared" si="3"/>
        <v>0</v>
      </c>
      <c r="I96" s="40"/>
      <c r="J96" s="1"/>
    </row>
    <row r="97" spans="1:10" s="39" customFormat="1" ht="48">
      <c r="A97" s="44" t="s">
        <v>147</v>
      </c>
      <c r="B97" s="45" t="s">
        <v>204</v>
      </c>
      <c r="C97" s="47" t="s">
        <v>265</v>
      </c>
      <c r="D97" s="45" t="s">
        <v>23</v>
      </c>
      <c r="E97" s="54">
        <v>61.8</v>
      </c>
      <c r="F97" s="91">
        <v>0</v>
      </c>
      <c r="G97" s="91">
        <v>1</v>
      </c>
      <c r="H97" s="92">
        <f t="shared" si="3"/>
        <v>0</v>
      </c>
      <c r="I97" s="40"/>
      <c r="J97" s="1"/>
    </row>
    <row r="98" spans="1:10" s="39" customFormat="1" ht="48.75" thickBot="1">
      <c r="A98" s="48" t="s">
        <v>45</v>
      </c>
      <c r="B98" s="49" t="s">
        <v>130</v>
      </c>
      <c r="C98" s="50" t="s">
        <v>266</v>
      </c>
      <c r="D98" s="49" t="s">
        <v>23</v>
      </c>
      <c r="E98" s="55">
        <v>78.6</v>
      </c>
      <c r="F98" s="94">
        <v>0</v>
      </c>
      <c r="G98" s="94">
        <v>1</v>
      </c>
      <c r="H98" s="95">
        <f t="shared" si="3"/>
        <v>0</v>
      </c>
      <c r="I98" s="40"/>
      <c r="J98" s="1"/>
    </row>
    <row r="99" spans="1:10" s="39" customFormat="1" ht="48.75" thickTop="1">
      <c r="A99" s="51" t="s">
        <v>46</v>
      </c>
      <c r="B99" s="52" t="s">
        <v>134</v>
      </c>
      <c r="C99" s="53" t="s">
        <v>267</v>
      </c>
      <c r="D99" s="52" t="s">
        <v>23</v>
      </c>
      <c r="E99" s="56">
        <v>95.4</v>
      </c>
      <c r="F99" s="97">
        <v>0</v>
      </c>
      <c r="G99" s="97">
        <v>1</v>
      </c>
      <c r="H99" s="98">
        <f t="shared" si="3"/>
        <v>0</v>
      </c>
      <c r="I99" s="40"/>
      <c r="J99" s="1"/>
    </row>
    <row r="100" spans="1:10" s="39" customFormat="1" ht="48">
      <c r="A100" s="44" t="s">
        <v>47</v>
      </c>
      <c r="B100" s="45" t="s">
        <v>203</v>
      </c>
      <c r="C100" s="47" t="s">
        <v>290</v>
      </c>
      <c r="D100" s="45" t="s">
        <v>23</v>
      </c>
      <c r="E100" s="54">
        <v>112.2</v>
      </c>
      <c r="F100" s="91">
        <v>0</v>
      </c>
      <c r="G100" s="91">
        <v>1</v>
      </c>
      <c r="H100" s="92">
        <f>ROUND(E100*F100*G100,2)</f>
        <v>0</v>
      </c>
      <c r="I100" s="40"/>
      <c r="J100" s="1"/>
    </row>
    <row r="101" spans="1:10" s="39" customFormat="1" ht="60">
      <c r="A101" s="44" t="s">
        <v>148</v>
      </c>
      <c r="B101" s="45" t="s">
        <v>202</v>
      </c>
      <c r="C101" s="47" t="s">
        <v>268</v>
      </c>
      <c r="D101" s="45" t="s">
        <v>23</v>
      </c>
      <c r="E101" s="54">
        <v>153</v>
      </c>
      <c r="F101" s="91">
        <v>0</v>
      </c>
      <c r="G101" s="91">
        <v>1</v>
      </c>
      <c r="H101" s="92">
        <f>ROUND(E101*F101*G101,2)</f>
        <v>0</v>
      </c>
      <c r="I101" s="40"/>
      <c r="J101" s="1"/>
    </row>
    <row r="102" spans="1:10" s="39" customFormat="1" ht="36">
      <c r="A102" s="44" t="s">
        <v>149</v>
      </c>
      <c r="B102" s="59" t="s">
        <v>135</v>
      </c>
      <c r="C102" s="60" t="s">
        <v>136</v>
      </c>
      <c r="D102" s="45" t="s">
        <v>23</v>
      </c>
      <c r="E102" s="54">
        <v>153</v>
      </c>
      <c r="F102" s="99">
        <v>0</v>
      </c>
      <c r="G102" s="99">
        <v>1</v>
      </c>
      <c r="H102" s="92">
        <f>ROUND(E102*F102*G102,2)</f>
        <v>0</v>
      </c>
      <c r="I102" s="40"/>
      <c r="J102" s="1"/>
    </row>
    <row r="103" spans="1:10" ht="13.5" thickBot="1">
      <c r="A103" s="77" t="s">
        <v>10</v>
      </c>
      <c r="B103" s="78"/>
      <c r="C103" s="78"/>
      <c r="D103" s="78"/>
      <c r="E103" s="78"/>
      <c r="F103" s="79"/>
      <c r="G103" s="17"/>
      <c r="H103" s="43">
        <f>H9+H11+H12+H13+H14+H15+H16+H17+H19+H20+H21+H22+H23+H24+H25+H27+H28+H29+H30+H31+H32+H33+H34+H35+H36+H37+H38+H39+H40+H41+H43+H44+H45+H46+H47+H48+H49+H50+H51+H52+H53+H54+H55+H56+H57+H58+H59+H60+H61+H62+H63+H64+H66+H67+H68+H69+H70+H71+H73+H74+H75+H76+H77+H79+H80+H81+H82+H83+H84+H85+H87+H88+H89+H90+H91+H92+H93+H94+H95+H96+H97+H98+H99+H100+H101+H102</f>
        <v>0</v>
      </c>
      <c r="I103" s="1"/>
      <c r="J103" s="1"/>
    </row>
    <row r="104" spans="1:9" ht="8.25" customHeight="1" thickTop="1">
      <c r="A104" s="12"/>
      <c r="B104" s="13"/>
      <c r="C104" s="14"/>
      <c r="D104" s="13"/>
      <c r="E104" s="15"/>
      <c r="F104" s="16"/>
      <c r="G104" s="16"/>
      <c r="H104" s="16"/>
      <c r="I104" s="1"/>
    </row>
    <row r="105" spans="1:10" ht="25.5" customHeight="1">
      <c r="A105" s="74" t="s">
        <v>11</v>
      </c>
      <c r="B105" s="74"/>
      <c r="C105" s="74"/>
      <c r="D105" s="74"/>
      <c r="E105" s="74"/>
      <c r="F105" s="74"/>
      <c r="G105" s="74"/>
      <c r="H105" s="74"/>
      <c r="I105" s="1"/>
      <c r="J105" s="1"/>
    </row>
    <row r="106" spans="1:9" ht="9.75" customHeight="1">
      <c r="A106" s="41"/>
      <c r="B106" s="41"/>
      <c r="C106" s="41"/>
      <c r="D106" s="41"/>
      <c r="E106" s="41"/>
      <c r="F106" s="41"/>
      <c r="G106" s="41"/>
      <c r="H106" s="41"/>
      <c r="I106" s="1"/>
    </row>
    <row r="107" spans="1:9" ht="24" customHeight="1">
      <c r="A107" s="74" t="s">
        <v>207</v>
      </c>
      <c r="B107" s="74"/>
      <c r="C107" s="74"/>
      <c r="D107" s="74"/>
      <c r="E107" s="74"/>
      <c r="F107" s="74"/>
      <c r="G107" s="74"/>
      <c r="H107" s="74"/>
      <c r="I107" s="1"/>
    </row>
    <row r="108" spans="1:9" ht="11.25" customHeight="1" thickBot="1">
      <c r="A108" s="12"/>
      <c r="B108" s="13"/>
      <c r="C108" s="14"/>
      <c r="D108" s="13"/>
      <c r="E108" s="15"/>
      <c r="F108" s="16"/>
      <c r="G108" s="16"/>
      <c r="H108" s="16"/>
      <c r="I108" s="1"/>
    </row>
    <row r="109" spans="1:9" ht="13.5" thickBot="1">
      <c r="A109" s="75" t="s">
        <v>12</v>
      </c>
      <c r="B109" s="76"/>
      <c r="C109" s="61"/>
      <c r="D109" s="62"/>
      <c r="E109" s="62"/>
      <c r="F109" s="62"/>
      <c r="G109" s="63"/>
      <c r="H109" s="2"/>
      <c r="I109" s="2"/>
    </row>
    <row r="110" spans="1:9" ht="13.5" thickBot="1">
      <c r="A110" s="18"/>
      <c r="B110" s="18"/>
      <c r="C110" s="64"/>
      <c r="D110" s="65"/>
      <c r="E110" s="65"/>
      <c r="F110" s="65"/>
      <c r="G110" s="66"/>
      <c r="H110" s="2"/>
      <c r="I110" s="2"/>
    </row>
    <row r="111" spans="1:9" ht="12.75">
      <c r="A111" s="18"/>
      <c r="B111" s="18"/>
      <c r="C111" s="42"/>
      <c r="D111" s="42"/>
      <c r="E111" s="42"/>
      <c r="F111" s="42"/>
      <c r="G111" s="42"/>
      <c r="H111" s="2"/>
      <c r="I111" s="2"/>
    </row>
    <row r="112" ht="9.75" customHeight="1" thickBot="1"/>
    <row r="113" spans="1:8" ht="20.25" customHeight="1">
      <c r="A113" s="20"/>
      <c r="B113" s="21"/>
      <c r="C113" s="22" t="s">
        <v>13</v>
      </c>
      <c r="D113" s="23"/>
      <c r="E113" s="24" t="s">
        <v>14</v>
      </c>
      <c r="F113" s="21"/>
      <c r="G113" s="21"/>
      <c r="H113" s="25"/>
    </row>
    <row r="114" spans="1:8" ht="8.25" customHeight="1">
      <c r="A114" s="26"/>
      <c r="B114" s="27"/>
      <c r="C114" s="28"/>
      <c r="D114" s="29"/>
      <c r="E114" s="30"/>
      <c r="F114" s="27"/>
      <c r="G114" s="27"/>
      <c r="H114" s="31"/>
    </row>
    <row r="115" spans="1:8" ht="12.75">
      <c r="A115" s="26"/>
      <c r="B115" s="27"/>
      <c r="C115" s="32" t="s">
        <v>15</v>
      </c>
      <c r="D115" s="29"/>
      <c r="E115" s="30"/>
      <c r="F115" s="27"/>
      <c r="G115" s="27"/>
      <c r="H115" s="31"/>
    </row>
    <row r="116" spans="1:8" ht="18.75" customHeight="1">
      <c r="A116" s="26"/>
      <c r="B116" s="27"/>
      <c r="C116" s="32" t="s">
        <v>16</v>
      </c>
      <c r="D116" s="33"/>
      <c r="E116" s="67" t="s">
        <v>17</v>
      </c>
      <c r="F116" s="67"/>
      <c r="G116" s="67"/>
      <c r="H116" s="68"/>
    </row>
    <row r="117" spans="1:8" ht="21" customHeight="1">
      <c r="A117" s="26"/>
      <c r="B117" s="27"/>
      <c r="C117" s="32" t="s">
        <v>18</v>
      </c>
      <c r="D117" s="33"/>
      <c r="E117" s="67" t="s">
        <v>19</v>
      </c>
      <c r="F117" s="67"/>
      <c r="G117" s="67"/>
      <c r="H117" s="68"/>
    </row>
    <row r="118" spans="1:8" ht="21" customHeight="1">
      <c r="A118" s="26"/>
      <c r="B118" s="27"/>
      <c r="C118" s="32" t="s">
        <v>20</v>
      </c>
      <c r="D118" s="33"/>
      <c r="E118" s="69" t="s">
        <v>21</v>
      </c>
      <c r="F118" s="69"/>
      <c r="G118" s="69"/>
      <c r="H118" s="70"/>
    </row>
    <row r="119" spans="1:8" ht="3.75" customHeight="1" thickBot="1">
      <c r="A119" s="34"/>
      <c r="B119" s="35"/>
      <c r="C119" s="36"/>
      <c r="D119" s="37"/>
      <c r="E119" s="37"/>
      <c r="F119" s="35"/>
      <c r="G119" s="35"/>
      <c r="H119" s="38"/>
    </row>
  </sheetData>
  <sheetProtection/>
  <mergeCells count="20">
    <mergeCell ref="A78:H78"/>
    <mergeCell ref="E116:H116"/>
    <mergeCell ref="A86:H86"/>
    <mergeCell ref="A107:H107"/>
    <mergeCell ref="A2:H2"/>
    <mergeCell ref="A8:H8"/>
    <mergeCell ref="A3:H4"/>
    <mergeCell ref="A26:H26"/>
    <mergeCell ref="A42:H42"/>
    <mergeCell ref="A65:H65"/>
    <mergeCell ref="C109:G110"/>
    <mergeCell ref="E117:H117"/>
    <mergeCell ref="E118:H118"/>
    <mergeCell ref="A7:H7"/>
    <mergeCell ref="A105:H105"/>
    <mergeCell ref="A109:B109"/>
    <mergeCell ref="A103:F103"/>
    <mergeCell ref="A10:H10"/>
    <mergeCell ref="A18:H18"/>
    <mergeCell ref="A72:H72"/>
  </mergeCells>
  <printOptions/>
  <pageMargins left="0.21" right="0.17" top="0.28" bottom="0.29" header="0.28" footer="0.29"/>
  <pageSetup horizontalDpi="600" verticalDpi="600" orientation="portrait" paperSize="9" r:id="rId1"/>
  <rowBreaks count="6" manualBreakCount="6">
    <brk id="22" max="255" man="1"/>
    <brk id="35" max="255" man="1"/>
    <brk id="50" max="255" man="1"/>
    <brk id="66" max="255" man="1"/>
    <brk id="82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2017-05-29T14:07:40Z</cp:lastPrinted>
  <dcterms:created xsi:type="dcterms:W3CDTF">1997-02-26T13:46:56Z</dcterms:created>
  <dcterms:modified xsi:type="dcterms:W3CDTF">2017-06-12T12:54:36Z</dcterms:modified>
  <cp:category/>
  <cp:version/>
  <cp:contentType/>
  <cp:contentStatus/>
</cp:coreProperties>
</file>