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0115" windowHeight="7740"/>
  </bookViews>
  <sheets>
    <sheet name="Arkusz1" sheetId="2" r:id="rId1"/>
  </sheets>
  <calcPr calcId="145621"/>
</workbook>
</file>

<file path=xl/calcChain.xml><?xml version="1.0" encoding="utf-8"?>
<calcChain xmlns="http://schemas.openxmlformats.org/spreadsheetml/2006/main">
  <c r="M5" i="2" l="1"/>
  <c r="M8" i="2"/>
  <c r="M24" i="2" l="1"/>
  <c r="N23" i="2"/>
  <c r="M23" i="2"/>
  <c r="M22" i="2"/>
  <c r="M21" i="2"/>
  <c r="M20" i="2"/>
  <c r="M19" i="2"/>
  <c r="M18" i="2"/>
  <c r="M17" i="2"/>
  <c r="M16" i="2"/>
  <c r="M15" i="2"/>
  <c r="M14" i="2"/>
  <c r="M13" i="2"/>
  <c r="Y12" i="2"/>
  <c r="X12" i="2"/>
  <c r="M12" i="2" s="1"/>
  <c r="M11" i="2"/>
  <c r="M10" i="2"/>
  <c r="M9" i="2"/>
  <c r="M7" i="2"/>
  <c r="M6" i="2"/>
  <c r="M4" i="2"/>
  <c r="M25" i="2" l="1"/>
</calcChain>
</file>

<file path=xl/sharedStrings.xml><?xml version="1.0" encoding="utf-8"?>
<sst xmlns="http://schemas.openxmlformats.org/spreadsheetml/2006/main" count="227" uniqueCount="118">
  <si>
    <t>lp</t>
  </si>
  <si>
    <t>Nazwa Obiektu</t>
  </si>
  <si>
    <t xml:space="preserve">OSOBA UPOWAŻNIONA DO PODPISANIA UMOWY </t>
  </si>
  <si>
    <t>Adres</t>
  </si>
  <si>
    <t>NIP</t>
  </si>
  <si>
    <t>Nr odbiorcy OSD (numer identyfikacyjny punktu wyjścia; numer punktu poboru)</t>
  </si>
  <si>
    <t>Numer gazomierza (licznika)</t>
  </si>
  <si>
    <t>Oznaczenie OSD</t>
  </si>
  <si>
    <t>Data ważności umowy kompleksowej</t>
  </si>
  <si>
    <t>Grupa taryfowa</t>
  </si>
  <si>
    <t>Zapotrzebowanie na moc umowną przyłączeniową w kWh/h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</si>
  <si>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</si>
  <si>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</si>
  <si>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</si>
  <si>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</si>
  <si>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</si>
  <si>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</si>
  <si>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</si>
  <si>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</si>
  <si>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</si>
  <si>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</si>
  <si>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 xml:space="preserve">listopad </t>
  </si>
  <si>
    <t>grudzień</t>
  </si>
  <si>
    <t>Szkoła Podstawowa w Suszcu</t>
  </si>
  <si>
    <t>Aneta Hanak</t>
  </si>
  <si>
    <t>ul. Szkolna 130,         43-267 Suszec</t>
  </si>
  <si>
    <t>638-172-78-53</t>
  </si>
  <si>
    <t>W-5.1</t>
  </si>
  <si>
    <t>Szkoła Podstawowa w Kobielicach</t>
  </si>
  <si>
    <t>Renata Sekta</t>
  </si>
  <si>
    <t>ul. Topolowa 61
43-262 Radostowice</t>
  </si>
  <si>
    <t>638-172-78-76</t>
  </si>
  <si>
    <t>CD38065</t>
  </si>
  <si>
    <t>Szkoła Podstawowa w Radostowicach</t>
  </si>
  <si>
    <t>Małgorzata Jakubik</t>
  </si>
  <si>
    <t>ul. Dworcowa 56, 43-262 Radostowice</t>
  </si>
  <si>
    <t>638-172-78-47</t>
  </si>
  <si>
    <t>21087804</t>
  </si>
  <si>
    <t>43-262 Radostowice,        ul. Dworcowa 56</t>
  </si>
  <si>
    <t>046892</t>
  </si>
  <si>
    <t>W-2.1</t>
  </si>
  <si>
    <t>&lt;110</t>
  </si>
  <si>
    <t>Zespół Szkolno - Przedszkolny w Rudziczce</t>
  </si>
  <si>
    <t>Magdalena Merkel</t>
  </si>
  <si>
    <t xml:space="preserve">ul. Woszczycka 20, 43-267 Rudziczka        </t>
  </si>
  <si>
    <t>638-172-78-99</t>
  </si>
  <si>
    <t>00147548</t>
  </si>
  <si>
    <t>W-1.1</t>
  </si>
  <si>
    <t>Zespół Szkolno - Przedszkolny w Kryrach</t>
  </si>
  <si>
    <t>Anna Antończyk</t>
  </si>
  <si>
    <t>ul.Nierad 86,             43-265 Kryry</t>
  </si>
  <si>
    <t>638-172-79-07</t>
  </si>
  <si>
    <t>000406</t>
  </si>
  <si>
    <t>Zespół Szkolno - Przedszkolny w Mizerowie</t>
  </si>
  <si>
    <t xml:space="preserve">Bogusława Krutak-Gałuszka </t>
  </si>
  <si>
    <t>ul. Nadrzeczna 31, 43-265 Mizerów</t>
  </si>
  <si>
    <t>638-172-78-82</t>
  </si>
  <si>
    <t>000051</t>
  </si>
  <si>
    <t>31229040</t>
  </si>
  <si>
    <t>Przedszkole Publiczne w Suszcu</t>
  </si>
  <si>
    <t>Róża Dubiel</t>
  </si>
  <si>
    <t>ul. Św. Jana 70,           43-267 Suszec</t>
  </si>
  <si>
    <t>638-172-78-24</t>
  </si>
  <si>
    <t>31229067</t>
  </si>
  <si>
    <t>002288</t>
  </si>
  <si>
    <t>W-3.6</t>
  </si>
  <si>
    <t>Przedszkole Publiczne w Radostowicach</t>
  </si>
  <si>
    <t>Janina Bartas</t>
  </si>
  <si>
    <t>ul.Dworcowa 42 43-262 Radostowice</t>
  </si>
  <si>
    <t>638-172-78-30</t>
  </si>
  <si>
    <t>003024</t>
  </si>
  <si>
    <t>31.12.2016</t>
  </si>
  <si>
    <t>&lt; 110</t>
  </si>
  <si>
    <t>ul. Szkolna 130A,        43-267 Suszec</t>
  </si>
  <si>
    <t>Dyrektor Agata Lisowicz-Wala</t>
  </si>
  <si>
    <t>ul. Ogrodowa 22, 43-267 Suszec</t>
  </si>
  <si>
    <t>651-001-02-65</t>
  </si>
  <si>
    <t>Remizo-świetlica  w Kryrach</t>
  </si>
  <si>
    <t>ul. Wyzwolenia 116, 43-265 Kryry</t>
  </si>
  <si>
    <t>Remizo-świetlica             w Mizerowie</t>
  </si>
  <si>
    <t>ul. Wyzwolenia 279, 43-265 Mizerów</t>
  </si>
  <si>
    <t>002567</t>
  </si>
  <si>
    <t>Remizo-świetlica                   w Rudziczce</t>
  </si>
  <si>
    <t>ul. Pszczyńska 24, 43-267 Rudziczka</t>
  </si>
  <si>
    <t>Budynek Urzędu Gminy Suszec</t>
  </si>
  <si>
    <t>Wójt Gminy</t>
  </si>
  <si>
    <t>ul. Lipowa 1, 43-267 Suszec</t>
  </si>
  <si>
    <t>01039335</t>
  </si>
  <si>
    <t>W-4</t>
  </si>
  <si>
    <t>Budynek Ośrodka Zdrowia w Suszcu</t>
  </si>
  <si>
    <t>ul. Wyzwolenia 2,  43-267                       Suszec</t>
  </si>
  <si>
    <t>00781</t>
  </si>
  <si>
    <t>ul. Wyzwolenia 274,                                 43-265 Mizerów</t>
  </si>
  <si>
    <t>00104583</t>
  </si>
  <si>
    <t>W-3.9</t>
  </si>
  <si>
    <t>ul. Piaskowa 33, dz.3445/264 Suszec</t>
  </si>
  <si>
    <t>638-179-29-68</t>
  </si>
  <si>
    <t>31157719</t>
  </si>
  <si>
    <t>002544</t>
  </si>
  <si>
    <t>Budynek OSP Suszec</t>
  </si>
  <si>
    <t>Wójt Gminy Suszec</t>
  </si>
  <si>
    <t>ul. Klubowa 3, 43-267 Suszec</t>
  </si>
  <si>
    <t>31196448</t>
  </si>
  <si>
    <t>01571543</t>
  </si>
  <si>
    <t>w okresie: I.2017 - XII.2017</t>
  </si>
  <si>
    <t>DUON S.A.</t>
  </si>
  <si>
    <t>Aktualny wykonawca umowy kompleksowej</t>
  </si>
  <si>
    <t xml:space="preserve">Planowane zużycie paliwa w rozbiciu na miesiące w kWh w okresie: I.2017 - XII.2017 </t>
  </si>
  <si>
    <t>PSG/O ZABRZE</t>
  </si>
  <si>
    <t>Marek Kret</t>
  </si>
  <si>
    <t>638-181-88-63</t>
  </si>
  <si>
    <t xml:space="preserve">PROGNOZOWANE zużycie paliwa gazowego  w kWh </t>
  </si>
  <si>
    <t>ZAŁ. NR 1.A</t>
  </si>
  <si>
    <t>WYKAZ PUNKTÓW POBORU PALIWA GAZOWEGO</t>
  </si>
  <si>
    <t>Gminny Ośrodek Kultury  w Suszcu</t>
  </si>
  <si>
    <t>Gminnu Ośrodek Sportu w Suszcu</t>
  </si>
  <si>
    <t>Budynek komunalny w Mizerowie</t>
  </si>
  <si>
    <t>Zaplecze sportowe w Suszcu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</si>
</sst>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3" fontId="2" fillId="4" borderId="2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5" borderId="6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2" fillId="4" borderId="2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right" vertical="center"/>
    </xf>
    <xf numFmtId="0" fontId="3" fillId="8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0" fontId="2" fillId="8" borderId="2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right" vertical="center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 vertical="center" wrapText="1"/>
    </xf>
    <xf numFmtId="3" fontId="2" fillId="8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3" fontId="2" fillId="9" borderId="8" xfId="0" applyNumberFormat="1" applyFont="1" applyFill="1" applyBorder="1" applyAlignment="1">
      <alignment horizontal="right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3" fillId="10" borderId="12" xfId="0" applyFont="1" applyFill="1" applyBorder="1" applyAlignment="1">
      <alignment horizontal="center" vertical="center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tabSelected="1" workbookViewId="0">
      <selection activeCell="B24" sqref="B24"/>
    </sheetView>
  </sheetViews>
  <sheetFormatPr defaultColWidth="7.7109375" defaultRowHeight="12" x14ac:dyDescent="0.2"/>
  <cols>
    <col min="1" max="1" width="5.28515625" style="10" customWidth="1"/>
    <col min="2" max="2" width="12.28515625" style="7" customWidth="1"/>
    <col min="3" max="3" width="11.85546875" style="7" customWidth="1"/>
    <col min="4" max="4" width="13.140625" style="7" customWidth="1"/>
    <col min="5" max="5" width="10.85546875" style="7" customWidth="1"/>
    <col min="6" max="8" width="9.85546875" style="7" customWidth="1"/>
    <col min="9" max="10" width="10.85546875" style="7" customWidth="1"/>
    <col min="11" max="11" width="7.7109375" style="10"/>
    <col min="12" max="12" width="12.42578125" style="10" customWidth="1"/>
    <col min="13" max="13" width="13.140625" style="10" customWidth="1"/>
    <col min="14" max="16384" width="7.7109375" style="10"/>
  </cols>
  <sheetData>
    <row r="1" spans="1:25" ht="28.5" customHeight="1" thickBot="1" x14ac:dyDescent="0.25">
      <c r="A1" s="51" t="s">
        <v>112</v>
      </c>
      <c r="B1" s="52"/>
      <c r="C1" s="53"/>
      <c r="D1" s="58" t="s">
        <v>113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60"/>
    </row>
    <row r="2" spans="1:25" s="7" customFormat="1" ht="90" customHeight="1" x14ac:dyDescent="0.2">
      <c r="A2" s="48" t="s">
        <v>0</v>
      </c>
      <c r="B2" s="49" t="s">
        <v>1</v>
      </c>
      <c r="C2" s="50" t="s">
        <v>2</v>
      </c>
      <c r="D2" s="50" t="s">
        <v>3</v>
      </c>
      <c r="E2" s="50" t="s">
        <v>4</v>
      </c>
      <c r="F2" s="50" t="s">
        <v>5</v>
      </c>
      <c r="G2" s="50" t="s">
        <v>6</v>
      </c>
      <c r="H2" s="50" t="s">
        <v>7</v>
      </c>
      <c r="I2" s="50" t="s">
        <v>106</v>
      </c>
      <c r="J2" s="50" t="s">
        <v>8</v>
      </c>
      <c r="K2" s="54" t="s">
        <v>9</v>
      </c>
      <c r="L2" s="41" t="s">
        <v>10</v>
      </c>
      <c r="M2" s="41" t="s">
        <v>111</v>
      </c>
      <c r="N2" s="55" t="s">
        <v>107</v>
      </c>
      <c r="O2" s="56"/>
      <c r="P2" s="56"/>
      <c r="Q2" s="56"/>
      <c r="R2" s="56"/>
      <c r="S2" s="56"/>
      <c r="T2" s="56"/>
      <c r="U2" s="56"/>
      <c r="V2" s="56"/>
      <c r="W2" s="56"/>
      <c r="X2" s="56"/>
      <c r="Y2" s="57"/>
    </row>
    <row r="3" spans="1:25" ht="12" customHeight="1" x14ac:dyDescent="0.2">
      <c r="A3" s="45"/>
      <c r="B3" s="46"/>
      <c r="C3" s="8"/>
      <c r="D3" s="8"/>
      <c r="E3" s="8"/>
      <c r="F3" s="8"/>
      <c r="G3" s="8"/>
      <c r="H3" s="8"/>
      <c r="I3" s="8"/>
      <c r="J3" s="8"/>
      <c r="K3" s="42" t="s">
        <v>104</v>
      </c>
      <c r="L3" s="43"/>
      <c r="M3" s="44"/>
      <c r="N3" s="9" t="s">
        <v>11</v>
      </c>
      <c r="O3" s="9" t="s">
        <v>12</v>
      </c>
      <c r="P3" s="9" t="s">
        <v>13</v>
      </c>
      <c r="Q3" s="9" t="s">
        <v>14</v>
      </c>
      <c r="R3" s="9" t="s">
        <v>15</v>
      </c>
      <c r="S3" s="9" t="s">
        <v>16</v>
      </c>
      <c r="T3" s="9" t="s">
        <v>17</v>
      </c>
      <c r="U3" s="9" t="s">
        <v>18</v>
      </c>
      <c r="V3" s="9" t="s">
        <v>19</v>
      </c>
      <c r="W3" s="9" t="s">
        <v>20</v>
      </c>
      <c r="X3" s="9" t="s">
        <v>21</v>
      </c>
      <c r="Y3" s="9" t="s">
        <v>22</v>
      </c>
    </row>
    <row r="4" spans="1:25" ht="33" customHeight="1" x14ac:dyDescent="0.2">
      <c r="A4" s="11">
        <v>1</v>
      </c>
      <c r="B4" s="12" t="s">
        <v>23</v>
      </c>
      <c r="C4" s="12" t="s">
        <v>24</v>
      </c>
      <c r="D4" s="12" t="s">
        <v>25</v>
      </c>
      <c r="E4" s="12" t="s">
        <v>26</v>
      </c>
      <c r="F4" s="12">
        <v>30003296</v>
      </c>
      <c r="G4" s="12">
        <v>458</v>
      </c>
      <c r="H4" s="12" t="s">
        <v>108</v>
      </c>
      <c r="I4" s="12" t="s">
        <v>105</v>
      </c>
      <c r="J4" s="12" t="s">
        <v>71</v>
      </c>
      <c r="K4" s="14" t="s">
        <v>27</v>
      </c>
      <c r="L4" s="15">
        <v>150</v>
      </c>
      <c r="M4" s="1">
        <f>SUM(N4:Y4)</f>
        <v>474000</v>
      </c>
      <c r="N4" s="16">
        <v>91000</v>
      </c>
      <c r="O4" s="16">
        <v>64500</v>
      </c>
      <c r="P4" s="16">
        <v>57000</v>
      </c>
      <c r="Q4" s="16">
        <v>34000</v>
      </c>
      <c r="R4" s="16">
        <v>16000</v>
      </c>
      <c r="S4" s="16">
        <v>6500</v>
      </c>
      <c r="T4" s="16">
        <v>5500</v>
      </c>
      <c r="U4" s="16">
        <v>5800</v>
      </c>
      <c r="V4" s="16">
        <v>8200</v>
      </c>
      <c r="W4" s="16">
        <v>44500</v>
      </c>
      <c r="X4" s="16">
        <v>59000</v>
      </c>
      <c r="Y4" s="16">
        <v>82000</v>
      </c>
    </row>
    <row r="5" spans="1:25" ht="33" customHeight="1" x14ac:dyDescent="0.2">
      <c r="A5" s="17">
        <v>2</v>
      </c>
      <c r="B5" s="18" t="s">
        <v>28</v>
      </c>
      <c r="C5" s="5" t="s">
        <v>29</v>
      </c>
      <c r="D5" s="5" t="s">
        <v>30</v>
      </c>
      <c r="E5" s="5" t="s">
        <v>31</v>
      </c>
      <c r="F5" s="5">
        <v>30001192</v>
      </c>
      <c r="G5" s="5" t="s">
        <v>32</v>
      </c>
      <c r="H5" s="5" t="s">
        <v>108</v>
      </c>
      <c r="I5" s="5" t="s">
        <v>105</v>
      </c>
      <c r="J5" s="5" t="s">
        <v>71</v>
      </c>
      <c r="K5" s="14" t="s">
        <v>27</v>
      </c>
      <c r="L5" s="19">
        <v>160</v>
      </c>
      <c r="M5" s="1">
        <f>SUM(N5:Y5)</f>
        <v>400000</v>
      </c>
      <c r="N5" s="20">
        <v>80000</v>
      </c>
      <c r="O5" s="20">
        <v>55000</v>
      </c>
      <c r="P5" s="20">
        <v>52000</v>
      </c>
      <c r="Q5" s="20">
        <v>10000</v>
      </c>
      <c r="R5" s="20">
        <v>7000</v>
      </c>
      <c r="S5" s="20">
        <v>6000</v>
      </c>
      <c r="T5" s="20">
        <v>4800</v>
      </c>
      <c r="U5" s="20">
        <v>5200</v>
      </c>
      <c r="V5" s="20">
        <v>7500</v>
      </c>
      <c r="W5" s="20">
        <v>45000</v>
      </c>
      <c r="X5" s="20">
        <v>50000</v>
      </c>
      <c r="Y5" s="20">
        <v>77500</v>
      </c>
    </row>
    <row r="6" spans="1:25" ht="33" customHeight="1" x14ac:dyDescent="0.2">
      <c r="A6" s="21">
        <v>3</v>
      </c>
      <c r="B6" s="22" t="s">
        <v>33</v>
      </c>
      <c r="C6" s="12" t="s">
        <v>34</v>
      </c>
      <c r="D6" s="12" t="s">
        <v>35</v>
      </c>
      <c r="E6" s="12" t="s">
        <v>36</v>
      </c>
      <c r="F6" s="12">
        <v>30003300</v>
      </c>
      <c r="G6" s="12" t="s">
        <v>37</v>
      </c>
      <c r="H6" s="12" t="s">
        <v>108</v>
      </c>
      <c r="I6" s="12" t="s">
        <v>105</v>
      </c>
      <c r="J6" s="12" t="s">
        <v>71</v>
      </c>
      <c r="K6" s="14" t="s">
        <v>27</v>
      </c>
      <c r="L6" s="23">
        <v>250</v>
      </c>
      <c r="M6" s="1">
        <f t="shared" ref="M5:M10" si="0">SUM(N6:Y6)</f>
        <v>345150</v>
      </c>
      <c r="N6" s="24">
        <v>67100</v>
      </c>
      <c r="O6" s="24">
        <v>59900</v>
      </c>
      <c r="P6" s="24">
        <v>51200</v>
      </c>
      <c r="Q6" s="24">
        <v>26100</v>
      </c>
      <c r="R6" s="24">
        <v>8900</v>
      </c>
      <c r="S6" s="24">
        <v>0</v>
      </c>
      <c r="T6" s="24">
        <v>0</v>
      </c>
      <c r="U6" s="24">
        <v>50</v>
      </c>
      <c r="V6" s="24">
        <v>100</v>
      </c>
      <c r="W6" s="24">
        <v>35000</v>
      </c>
      <c r="X6" s="24">
        <v>45300</v>
      </c>
      <c r="Y6" s="24">
        <v>51500</v>
      </c>
    </row>
    <row r="7" spans="1:25" ht="33" customHeight="1" x14ac:dyDescent="0.2">
      <c r="A7" s="25">
        <v>4</v>
      </c>
      <c r="B7" s="5" t="s">
        <v>33</v>
      </c>
      <c r="C7" s="5" t="s">
        <v>34</v>
      </c>
      <c r="D7" s="5" t="s">
        <v>38</v>
      </c>
      <c r="E7" s="5" t="s">
        <v>36</v>
      </c>
      <c r="F7" s="5">
        <v>30890081</v>
      </c>
      <c r="G7" s="5" t="s">
        <v>39</v>
      </c>
      <c r="H7" s="5" t="s">
        <v>108</v>
      </c>
      <c r="I7" s="5" t="s">
        <v>105</v>
      </c>
      <c r="J7" s="5" t="s">
        <v>71</v>
      </c>
      <c r="K7" s="2" t="s">
        <v>40</v>
      </c>
      <c r="L7" s="19" t="s">
        <v>41</v>
      </c>
      <c r="M7" s="1">
        <f t="shared" si="0"/>
        <v>8900</v>
      </c>
      <c r="N7" s="24">
        <v>700</v>
      </c>
      <c r="O7" s="24">
        <v>700</v>
      </c>
      <c r="P7" s="24">
        <v>700</v>
      </c>
      <c r="Q7" s="24">
        <v>700</v>
      </c>
      <c r="R7" s="24">
        <v>700</v>
      </c>
      <c r="S7" s="24">
        <v>700</v>
      </c>
      <c r="T7" s="24">
        <v>700</v>
      </c>
      <c r="U7" s="24">
        <v>700</v>
      </c>
      <c r="V7" s="24">
        <v>950</v>
      </c>
      <c r="W7" s="24">
        <v>950</v>
      </c>
      <c r="X7" s="24">
        <v>700</v>
      </c>
      <c r="Y7" s="24">
        <v>700</v>
      </c>
    </row>
    <row r="8" spans="1:25" ht="33" customHeight="1" x14ac:dyDescent="0.2">
      <c r="A8" s="26">
        <v>5</v>
      </c>
      <c r="B8" s="4" t="s">
        <v>42</v>
      </c>
      <c r="C8" s="4" t="s">
        <v>43</v>
      </c>
      <c r="D8" s="4" t="s">
        <v>44</v>
      </c>
      <c r="E8" s="4" t="s">
        <v>45</v>
      </c>
      <c r="F8" s="4">
        <v>30003297</v>
      </c>
      <c r="G8" s="4">
        <v>18032692</v>
      </c>
      <c r="H8" s="4" t="s">
        <v>108</v>
      </c>
      <c r="I8" s="4" t="s">
        <v>105</v>
      </c>
      <c r="J8" s="4" t="s">
        <v>71</v>
      </c>
      <c r="K8" s="27" t="s">
        <v>27</v>
      </c>
      <c r="L8" s="28">
        <v>140</v>
      </c>
      <c r="M8" s="1">
        <f t="shared" si="0"/>
        <v>237300</v>
      </c>
      <c r="N8" s="20">
        <v>50000</v>
      </c>
      <c r="O8" s="20">
        <v>35000</v>
      </c>
      <c r="P8" s="20">
        <v>32000</v>
      </c>
      <c r="Q8" s="20">
        <v>17000</v>
      </c>
      <c r="R8" s="20">
        <v>5000</v>
      </c>
      <c r="S8" s="20">
        <v>3000</v>
      </c>
      <c r="T8" s="20">
        <v>1300</v>
      </c>
      <c r="U8" s="20">
        <v>1000</v>
      </c>
      <c r="V8" s="20">
        <v>3000</v>
      </c>
      <c r="W8" s="20">
        <v>20000</v>
      </c>
      <c r="X8" s="20">
        <v>30000</v>
      </c>
      <c r="Y8" s="20">
        <v>40000</v>
      </c>
    </row>
    <row r="9" spans="1:25" ht="33" customHeight="1" x14ac:dyDescent="0.2">
      <c r="A9" s="25">
        <v>6</v>
      </c>
      <c r="B9" s="5" t="s">
        <v>42</v>
      </c>
      <c r="C9" s="5" t="s">
        <v>43</v>
      </c>
      <c r="D9" s="5" t="s">
        <v>44</v>
      </c>
      <c r="E9" s="5" t="s">
        <v>45</v>
      </c>
      <c r="F9" s="5">
        <v>31229351</v>
      </c>
      <c r="G9" s="5" t="s">
        <v>46</v>
      </c>
      <c r="H9" s="5" t="s">
        <v>108</v>
      </c>
      <c r="I9" s="5" t="s">
        <v>105</v>
      </c>
      <c r="J9" s="5" t="s">
        <v>71</v>
      </c>
      <c r="K9" s="27" t="s">
        <v>47</v>
      </c>
      <c r="L9" s="19" t="s">
        <v>41</v>
      </c>
      <c r="M9" s="1">
        <f>SUM(N9:Y9)</f>
        <v>720</v>
      </c>
      <c r="N9" s="20">
        <v>60</v>
      </c>
      <c r="O9" s="20">
        <v>60</v>
      </c>
      <c r="P9" s="20">
        <v>60</v>
      </c>
      <c r="Q9" s="20">
        <v>60</v>
      </c>
      <c r="R9" s="20">
        <v>60</v>
      </c>
      <c r="S9" s="20">
        <v>60</v>
      </c>
      <c r="T9" s="20">
        <v>60</v>
      </c>
      <c r="U9" s="20">
        <v>60</v>
      </c>
      <c r="V9" s="20">
        <v>60</v>
      </c>
      <c r="W9" s="20">
        <v>60</v>
      </c>
      <c r="X9" s="20">
        <v>60</v>
      </c>
      <c r="Y9" s="20">
        <v>60</v>
      </c>
    </row>
    <row r="10" spans="1:25" ht="33" customHeight="1" x14ac:dyDescent="0.2">
      <c r="A10" s="21">
        <v>7</v>
      </c>
      <c r="B10" s="22" t="s">
        <v>48</v>
      </c>
      <c r="C10" s="22" t="s">
        <v>49</v>
      </c>
      <c r="D10" s="22" t="s">
        <v>50</v>
      </c>
      <c r="E10" s="22" t="s">
        <v>51</v>
      </c>
      <c r="F10" s="22">
        <v>30003298</v>
      </c>
      <c r="G10" s="22" t="s">
        <v>52</v>
      </c>
      <c r="H10" s="22" t="s">
        <v>108</v>
      </c>
      <c r="I10" s="22" t="s">
        <v>105</v>
      </c>
      <c r="J10" s="22" t="s">
        <v>71</v>
      </c>
      <c r="K10" s="2" t="s">
        <v>27</v>
      </c>
      <c r="L10" s="23">
        <v>250</v>
      </c>
      <c r="M10" s="1">
        <f t="shared" si="0"/>
        <v>590000</v>
      </c>
      <c r="N10" s="24">
        <v>70000</v>
      </c>
      <c r="O10" s="24">
        <v>90000</v>
      </c>
      <c r="P10" s="24">
        <v>75000</v>
      </c>
      <c r="Q10" s="24">
        <v>55000</v>
      </c>
      <c r="R10" s="24">
        <v>21000</v>
      </c>
      <c r="S10" s="24">
        <v>12000</v>
      </c>
      <c r="T10" s="24">
        <v>10000</v>
      </c>
      <c r="U10" s="24">
        <v>7000</v>
      </c>
      <c r="V10" s="24">
        <v>20000</v>
      </c>
      <c r="W10" s="24">
        <v>70000</v>
      </c>
      <c r="X10" s="24">
        <v>70000</v>
      </c>
      <c r="Y10" s="24">
        <v>90000</v>
      </c>
    </row>
    <row r="11" spans="1:25" ht="33" customHeight="1" x14ac:dyDescent="0.2">
      <c r="A11" s="25">
        <v>8</v>
      </c>
      <c r="B11" s="5" t="s">
        <v>53</v>
      </c>
      <c r="C11" s="18" t="s">
        <v>54</v>
      </c>
      <c r="D11" s="18" t="s">
        <v>55</v>
      </c>
      <c r="E11" s="18" t="s">
        <v>56</v>
      </c>
      <c r="F11" s="18">
        <v>30003299</v>
      </c>
      <c r="G11" s="18" t="s">
        <v>57</v>
      </c>
      <c r="H11" s="18" t="s">
        <v>108</v>
      </c>
      <c r="I11" s="18" t="s">
        <v>105</v>
      </c>
      <c r="J11" s="18" t="s">
        <v>71</v>
      </c>
      <c r="K11" s="2" t="s">
        <v>27</v>
      </c>
      <c r="L11" s="17">
        <v>180</v>
      </c>
      <c r="M11" s="29">
        <f>SUM(N11:Y11)</f>
        <v>337852</v>
      </c>
      <c r="N11" s="20">
        <v>70621</v>
      </c>
      <c r="O11" s="20">
        <v>49143</v>
      </c>
      <c r="P11" s="20">
        <v>44524</v>
      </c>
      <c r="Q11" s="20">
        <v>29683</v>
      </c>
      <c r="R11" s="20">
        <v>9297</v>
      </c>
      <c r="S11" s="20">
        <v>3867</v>
      </c>
      <c r="T11" s="20">
        <v>875</v>
      </c>
      <c r="U11" s="20">
        <v>2306</v>
      </c>
      <c r="V11" s="20">
        <v>6422</v>
      </c>
      <c r="W11" s="20">
        <v>30084</v>
      </c>
      <c r="X11" s="20">
        <v>41925</v>
      </c>
      <c r="Y11" s="20">
        <v>49105</v>
      </c>
    </row>
    <row r="12" spans="1:25" ht="33" customHeight="1" x14ac:dyDescent="0.2">
      <c r="A12" s="26">
        <v>9</v>
      </c>
      <c r="B12" s="4" t="s">
        <v>53</v>
      </c>
      <c r="C12" s="30" t="s">
        <v>54</v>
      </c>
      <c r="D12" s="30" t="s">
        <v>55</v>
      </c>
      <c r="E12" s="30" t="s">
        <v>56</v>
      </c>
      <c r="F12" s="30" t="s">
        <v>58</v>
      </c>
      <c r="G12" s="30">
        <v>126954</v>
      </c>
      <c r="H12" s="30" t="s">
        <v>108</v>
      </c>
      <c r="I12" s="30" t="s">
        <v>105</v>
      </c>
      <c r="J12" s="30" t="s">
        <v>71</v>
      </c>
      <c r="K12" s="31" t="s">
        <v>40</v>
      </c>
      <c r="L12" s="26" t="s">
        <v>41</v>
      </c>
      <c r="M12" s="13">
        <f>SUM(N12:Y12)</f>
        <v>7451</v>
      </c>
      <c r="N12" s="32">
        <v>798</v>
      </c>
      <c r="O12" s="32">
        <v>797</v>
      </c>
      <c r="P12" s="32">
        <v>797</v>
      </c>
      <c r="Q12" s="32">
        <v>716</v>
      </c>
      <c r="R12" s="32">
        <v>482</v>
      </c>
      <c r="S12" s="32">
        <v>483</v>
      </c>
      <c r="T12" s="32">
        <v>483</v>
      </c>
      <c r="U12" s="32">
        <v>482</v>
      </c>
      <c r="V12" s="32">
        <v>526</v>
      </c>
      <c r="W12" s="32">
        <v>527</v>
      </c>
      <c r="X12" s="32">
        <f>418+43+43+43+8</f>
        <v>555</v>
      </c>
      <c r="Y12" s="32">
        <f>418+9*43</f>
        <v>805</v>
      </c>
    </row>
    <row r="13" spans="1:25" ht="33" customHeight="1" x14ac:dyDescent="0.2">
      <c r="A13" s="17">
        <v>10</v>
      </c>
      <c r="B13" s="18" t="s">
        <v>59</v>
      </c>
      <c r="C13" s="18" t="s">
        <v>60</v>
      </c>
      <c r="D13" s="18" t="s">
        <v>61</v>
      </c>
      <c r="E13" s="18" t="s">
        <v>62</v>
      </c>
      <c r="F13" s="18" t="s">
        <v>63</v>
      </c>
      <c r="G13" s="18" t="s">
        <v>64</v>
      </c>
      <c r="H13" s="18" t="s">
        <v>108</v>
      </c>
      <c r="I13" s="18" t="s">
        <v>105</v>
      </c>
      <c r="J13" s="18" t="s">
        <v>71</v>
      </c>
      <c r="K13" s="2" t="s">
        <v>65</v>
      </c>
      <c r="L13" s="19" t="s">
        <v>41</v>
      </c>
      <c r="M13" s="29">
        <f>SUM(N13:Y13)</f>
        <v>56124</v>
      </c>
      <c r="N13" s="24">
        <v>4677</v>
      </c>
      <c r="O13" s="24">
        <v>4677</v>
      </c>
      <c r="P13" s="24">
        <v>4677</v>
      </c>
      <c r="Q13" s="24">
        <v>4677</v>
      </c>
      <c r="R13" s="24">
        <v>4677</v>
      </c>
      <c r="S13" s="24">
        <v>4677</v>
      </c>
      <c r="T13" s="24">
        <v>4677</v>
      </c>
      <c r="U13" s="24">
        <v>4677</v>
      </c>
      <c r="V13" s="24">
        <v>4677</v>
      </c>
      <c r="W13" s="24">
        <v>4677</v>
      </c>
      <c r="X13" s="24">
        <v>4677</v>
      </c>
      <c r="Y13" s="24">
        <v>4677</v>
      </c>
    </row>
    <row r="14" spans="1:25" ht="33" customHeight="1" x14ac:dyDescent="0.2">
      <c r="A14" s="28">
        <v>11</v>
      </c>
      <c r="B14" s="6" t="s">
        <v>66</v>
      </c>
      <c r="C14" s="6" t="s">
        <v>67</v>
      </c>
      <c r="D14" s="6" t="s">
        <v>68</v>
      </c>
      <c r="E14" s="6" t="s">
        <v>69</v>
      </c>
      <c r="F14" s="6">
        <v>30890926</v>
      </c>
      <c r="G14" s="6" t="s">
        <v>70</v>
      </c>
      <c r="H14" s="6" t="s">
        <v>108</v>
      </c>
      <c r="I14" s="6" t="s">
        <v>105</v>
      </c>
      <c r="J14" s="6" t="s">
        <v>71</v>
      </c>
      <c r="K14" s="2" t="s">
        <v>65</v>
      </c>
      <c r="L14" s="3" t="s">
        <v>72</v>
      </c>
      <c r="M14" s="29">
        <f t="shared" ref="M14" si="1">SUM(N14:Y14)</f>
        <v>65000</v>
      </c>
      <c r="N14" s="20">
        <v>20000</v>
      </c>
      <c r="O14" s="20">
        <v>10000</v>
      </c>
      <c r="P14" s="20">
        <v>7000</v>
      </c>
      <c r="Q14" s="20">
        <v>5000</v>
      </c>
      <c r="R14" s="20">
        <v>3000</v>
      </c>
      <c r="S14" s="20">
        <v>2000</v>
      </c>
      <c r="T14" s="20">
        <v>200</v>
      </c>
      <c r="U14" s="20">
        <v>800</v>
      </c>
      <c r="V14" s="20">
        <v>1000</v>
      </c>
      <c r="W14" s="20">
        <v>2000</v>
      </c>
      <c r="X14" s="20">
        <v>4000</v>
      </c>
      <c r="Y14" s="20">
        <v>10000</v>
      </c>
    </row>
    <row r="15" spans="1:25" ht="33" customHeight="1" x14ac:dyDescent="0.2">
      <c r="A15" s="17">
        <v>12</v>
      </c>
      <c r="B15" s="18" t="s">
        <v>115</v>
      </c>
      <c r="C15" s="18" t="s">
        <v>109</v>
      </c>
      <c r="D15" s="18" t="s">
        <v>73</v>
      </c>
      <c r="E15" s="18" t="s">
        <v>110</v>
      </c>
      <c r="F15" s="18">
        <v>30002630</v>
      </c>
      <c r="G15" s="18">
        <v>26393339</v>
      </c>
      <c r="H15" s="18" t="s">
        <v>108</v>
      </c>
      <c r="I15" s="18" t="s">
        <v>105</v>
      </c>
      <c r="J15" s="18" t="s">
        <v>71</v>
      </c>
      <c r="K15" s="2" t="s">
        <v>27</v>
      </c>
      <c r="L15" s="19">
        <v>250</v>
      </c>
      <c r="M15" s="29">
        <f t="shared" ref="M15:M24" si="2">SUM(N15:Y15)</f>
        <v>257500</v>
      </c>
      <c r="N15" s="24">
        <v>51000</v>
      </c>
      <c r="O15" s="24">
        <v>40000</v>
      </c>
      <c r="P15" s="24">
        <v>35000</v>
      </c>
      <c r="Q15" s="24">
        <v>20000</v>
      </c>
      <c r="R15" s="24">
        <v>10000</v>
      </c>
      <c r="S15" s="24">
        <v>5500</v>
      </c>
      <c r="T15" s="24">
        <v>5000</v>
      </c>
      <c r="U15" s="24">
        <v>6500</v>
      </c>
      <c r="V15" s="24">
        <v>6500</v>
      </c>
      <c r="W15" s="24">
        <v>18000</v>
      </c>
      <c r="X15" s="24">
        <v>25000</v>
      </c>
      <c r="Y15" s="24">
        <v>35000</v>
      </c>
    </row>
    <row r="16" spans="1:25" ht="33" customHeight="1" x14ac:dyDescent="0.2">
      <c r="A16" s="28">
        <v>13</v>
      </c>
      <c r="B16" s="6" t="s">
        <v>114</v>
      </c>
      <c r="C16" s="6" t="s">
        <v>74</v>
      </c>
      <c r="D16" s="6" t="s">
        <v>75</v>
      </c>
      <c r="E16" s="6" t="s">
        <v>76</v>
      </c>
      <c r="F16" s="6">
        <v>30002621</v>
      </c>
      <c r="G16" s="6">
        <v>29207241</v>
      </c>
      <c r="H16" s="6" t="s">
        <v>108</v>
      </c>
      <c r="I16" s="6" t="s">
        <v>105</v>
      </c>
      <c r="J16" s="6" t="s">
        <v>71</v>
      </c>
      <c r="K16" s="2" t="s">
        <v>27</v>
      </c>
      <c r="L16" s="3">
        <v>121</v>
      </c>
      <c r="M16" s="29">
        <f t="shared" si="2"/>
        <v>180000</v>
      </c>
      <c r="N16" s="20">
        <v>35000</v>
      </c>
      <c r="O16" s="20">
        <v>30000</v>
      </c>
      <c r="P16" s="20">
        <v>24000</v>
      </c>
      <c r="Q16" s="20">
        <v>15000</v>
      </c>
      <c r="R16" s="20">
        <v>5000</v>
      </c>
      <c r="S16" s="20">
        <v>3000</v>
      </c>
      <c r="T16" s="20">
        <v>2000</v>
      </c>
      <c r="U16" s="20">
        <v>3000</v>
      </c>
      <c r="V16" s="20">
        <v>3000</v>
      </c>
      <c r="W16" s="20">
        <v>15000</v>
      </c>
      <c r="X16" s="20">
        <v>20000</v>
      </c>
      <c r="Y16" s="20">
        <v>25000</v>
      </c>
    </row>
    <row r="17" spans="1:25" ht="33" customHeight="1" x14ac:dyDescent="0.2">
      <c r="A17" s="17">
        <v>14</v>
      </c>
      <c r="B17" s="18" t="s">
        <v>77</v>
      </c>
      <c r="C17" s="18" t="s">
        <v>74</v>
      </c>
      <c r="D17" s="18" t="s">
        <v>78</v>
      </c>
      <c r="E17" s="18" t="s">
        <v>76</v>
      </c>
      <c r="F17" s="18">
        <v>31171221</v>
      </c>
      <c r="G17" s="18">
        <v>2325525</v>
      </c>
      <c r="H17" s="18" t="s">
        <v>108</v>
      </c>
      <c r="I17" s="18" t="s">
        <v>105</v>
      </c>
      <c r="J17" s="18" t="s">
        <v>71</v>
      </c>
      <c r="K17" s="2" t="s">
        <v>47</v>
      </c>
      <c r="L17" s="19" t="s">
        <v>72</v>
      </c>
      <c r="M17" s="29">
        <f t="shared" si="2"/>
        <v>2000</v>
      </c>
      <c r="N17" s="24">
        <v>200</v>
      </c>
      <c r="O17" s="24">
        <v>200</v>
      </c>
      <c r="P17" s="24">
        <v>150</v>
      </c>
      <c r="Q17" s="24">
        <v>150</v>
      </c>
      <c r="R17" s="24">
        <v>150</v>
      </c>
      <c r="S17" s="24">
        <v>150</v>
      </c>
      <c r="T17" s="24">
        <v>150</v>
      </c>
      <c r="U17" s="24">
        <v>150</v>
      </c>
      <c r="V17" s="24">
        <v>150</v>
      </c>
      <c r="W17" s="24">
        <v>150</v>
      </c>
      <c r="X17" s="24">
        <v>200</v>
      </c>
      <c r="Y17" s="24">
        <v>200</v>
      </c>
    </row>
    <row r="18" spans="1:25" ht="33" customHeight="1" x14ac:dyDescent="0.2">
      <c r="A18" s="28">
        <v>15</v>
      </c>
      <c r="B18" s="6" t="s">
        <v>79</v>
      </c>
      <c r="C18" s="6" t="s">
        <v>74</v>
      </c>
      <c r="D18" s="6" t="s">
        <v>80</v>
      </c>
      <c r="E18" s="6" t="s">
        <v>76</v>
      </c>
      <c r="F18" s="6">
        <v>31116421</v>
      </c>
      <c r="G18" s="6" t="s">
        <v>81</v>
      </c>
      <c r="H18" s="6" t="s">
        <v>108</v>
      </c>
      <c r="I18" s="6" t="s">
        <v>105</v>
      </c>
      <c r="J18" s="6" t="s">
        <v>71</v>
      </c>
      <c r="K18" s="2" t="s">
        <v>40</v>
      </c>
      <c r="L18" s="3" t="s">
        <v>72</v>
      </c>
      <c r="M18" s="29">
        <f t="shared" si="2"/>
        <v>9000</v>
      </c>
      <c r="N18" s="20">
        <v>500</v>
      </c>
      <c r="O18" s="20">
        <v>500</v>
      </c>
      <c r="P18" s="20">
        <v>1000</v>
      </c>
      <c r="Q18" s="20">
        <v>1000</v>
      </c>
      <c r="R18" s="20">
        <v>500</v>
      </c>
      <c r="S18" s="20">
        <v>500</v>
      </c>
      <c r="T18" s="20">
        <v>500</v>
      </c>
      <c r="U18" s="20">
        <v>1000</v>
      </c>
      <c r="V18" s="20">
        <v>1000</v>
      </c>
      <c r="W18" s="20">
        <v>1000</v>
      </c>
      <c r="X18" s="20">
        <v>1000</v>
      </c>
      <c r="Y18" s="20">
        <v>500</v>
      </c>
    </row>
    <row r="19" spans="1:25" ht="33" customHeight="1" x14ac:dyDescent="0.2">
      <c r="A19" s="17">
        <v>16</v>
      </c>
      <c r="B19" s="18" t="s">
        <v>82</v>
      </c>
      <c r="C19" s="18" t="s">
        <v>74</v>
      </c>
      <c r="D19" s="18" t="s">
        <v>83</v>
      </c>
      <c r="E19" s="18" t="s">
        <v>76</v>
      </c>
      <c r="F19" s="18">
        <v>31282878</v>
      </c>
      <c r="G19" s="18">
        <v>457830</v>
      </c>
      <c r="H19" s="18" t="s">
        <v>108</v>
      </c>
      <c r="I19" s="18" t="s">
        <v>105</v>
      </c>
      <c r="J19" s="18" t="s">
        <v>71</v>
      </c>
      <c r="K19" s="2" t="s">
        <v>47</v>
      </c>
      <c r="L19" s="19" t="s">
        <v>72</v>
      </c>
      <c r="M19" s="29">
        <f t="shared" si="2"/>
        <v>3000</v>
      </c>
      <c r="N19" s="24">
        <v>300</v>
      </c>
      <c r="O19" s="24">
        <v>200</v>
      </c>
      <c r="P19" s="24">
        <v>300</v>
      </c>
      <c r="Q19" s="24">
        <v>300</v>
      </c>
      <c r="R19" s="24">
        <v>200</v>
      </c>
      <c r="S19" s="24">
        <v>200</v>
      </c>
      <c r="T19" s="24">
        <v>200</v>
      </c>
      <c r="U19" s="24">
        <v>200</v>
      </c>
      <c r="V19" s="24">
        <v>300</v>
      </c>
      <c r="W19" s="24">
        <v>300</v>
      </c>
      <c r="X19" s="24">
        <v>200</v>
      </c>
      <c r="Y19" s="24">
        <v>300</v>
      </c>
    </row>
    <row r="20" spans="1:25" ht="33" customHeight="1" x14ac:dyDescent="0.2">
      <c r="A20" s="26">
        <v>17</v>
      </c>
      <c r="B20" s="4" t="s">
        <v>84</v>
      </c>
      <c r="C20" s="4" t="s">
        <v>85</v>
      </c>
      <c r="D20" s="4" t="s">
        <v>86</v>
      </c>
      <c r="E20" s="4" t="s">
        <v>96</v>
      </c>
      <c r="F20" s="4">
        <v>31323491</v>
      </c>
      <c r="G20" s="4" t="s">
        <v>87</v>
      </c>
      <c r="H20" s="4" t="s">
        <v>108</v>
      </c>
      <c r="I20" s="4" t="s">
        <v>105</v>
      </c>
      <c r="J20" s="4" t="s">
        <v>71</v>
      </c>
      <c r="K20" s="14" t="s">
        <v>88</v>
      </c>
      <c r="L20" s="33" t="s">
        <v>41</v>
      </c>
      <c r="M20" s="1">
        <f t="shared" si="2"/>
        <v>102000</v>
      </c>
      <c r="N20" s="34">
        <v>25500</v>
      </c>
      <c r="O20" s="34">
        <v>16000</v>
      </c>
      <c r="P20" s="34">
        <v>14000</v>
      </c>
      <c r="Q20" s="34">
        <v>5500</v>
      </c>
      <c r="R20" s="34">
        <v>6500</v>
      </c>
      <c r="S20" s="34">
        <v>0</v>
      </c>
      <c r="T20" s="34">
        <v>0</v>
      </c>
      <c r="U20" s="34">
        <v>0</v>
      </c>
      <c r="V20" s="34">
        <v>0</v>
      </c>
      <c r="W20" s="34">
        <v>8500</v>
      </c>
      <c r="X20" s="34">
        <v>10000</v>
      </c>
      <c r="Y20" s="34">
        <v>16000</v>
      </c>
    </row>
    <row r="21" spans="1:25" ht="33" customHeight="1" x14ac:dyDescent="0.2">
      <c r="A21" s="25">
        <v>18</v>
      </c>
      <c r="B21" s="5" t="s">
        <v>89</v>
      </c>
      <c r="C21" s="5" t="s">
        <v>85</v>
      </c>
      <c r="D21" s="5" t="s">
        <v>90</v>
      </c>
      <c r="E21" s="5" t="s">
        <v>96</v>
      </c>
      <c r="F21" s="5">
        <v>30002626</v>
      </c>
      <c r="G21" s="5" t="s">
        <v>91</v>
      </c>
      <c r="H21" s="5" t="s">
        <v>108</v>
      </c>
      <c r="I21" s="5" t="s">
        <v>105</v>
      </c>
      <c r="J21" s="5" t="s">
        <v>71</v>
      </c>
      <c r="K21" s="35" t="s">
        <v>27</v>
      </c>
      <c r="L21" s="36">
        <v>130</v>
      </c>
      <c r="M21" s="13">
        <f t="shared" si="2"/>
        <v>243000</v>
      </c>
      <c r="N21" s="37">
        <v>41000</v>
      </c>
      <c r="O21" s="37">
        <v>32500</v>
      </c>
      <c r="P21" s="37">
        <v>31000</v>
      </c>
      <c r="Q21" s="37">
        <v>22500</v>
      </c>
      <c r="R21" s="37">
        <v>8000</v>
      </c>
      <c r="S21" s="37">
        <v>4500</v>
      </c>
      <c r="T21" s="37">
        <v>4300</v>
      </c>
      <c r="U21" s="37">
        <v>3600</v>
      </c>
      <c r="V21" s="37">
        <v>4600</v>
      </c>
      <c r="W21" s="37">
        <v>27500</v>
      </c>
      <c r="X21" s="37">
        <v>29500</v>
      </c>
      <c r="Y21" s="16">
        <v>34000</v>
      </c>
    </row>
    <row r="22" spans="1:25" ht="33" customHeight="1" x14ac:dyDescent="0.2">
      <c r="A22" s="28">
        <v>19</v>
      </c>
      <c r="B22" s="6" t="s">
        <v>116</v>
      </c>
      <c r="C22" s="4" t="s">
        <v>85</v>
      </c>
      <c r="D22" s="4" t="s">
        <v>92</v>
      </c>
      <c r="E22" s="4" t="s">
        <v>96</v>
      </c>
      <c r="F22" s="4">
        <v>31157772</v>
      </c>
      <c r="G22" s="4" t="s">
        <v>93</v>
      </c>
      <c r="H22" s="4" t="s">
        <v>108</v>
      </c>
      <c r="I22" s="4" t="s">
        <v>105</v>
      </c>
      <c r="J22" s="4" t="s">
        <v>71</v>
      </c>
      <c r="K22" s="2" t="s">
        <v>94</v>
      </c>
      <c r="L22" s="3" t="s">
        <v>41</v>
      </c>
      <c r="M22" s="29">
        <f t="shared" si="2"/>
        <v>46000</v>
      </c>
      <c r="N22" s="20">
        <v>9050</v>
      </c>
      <c r="O22" s="20">
        <v>5850</v>
      </c>
      <c r="P22" s="20">
        <v>4750</v>
      </c>
      <c r="Q22" s="20">
        <v>2350</v>
      </c>
      <c r="R22" s="20">
        <v>1600</v>
      </c>
      <c r="S22" s="20">
        <v>850</v>
      </c>
      <c r="T22" s="20">
        <v>750</v>
      </c>
      <c r="U22" s="20">
        <v>800</v>
      </c>
      <c r="V22" s="20">
        <v>1000</v>
      </c>
      <c r="W22" s="20">
        <v>1000</v>
      </c>
      <c r="X22" s="20">
        <v>7000</v>
      </c>
      <c r="Y22" s="20">
        <v>11000</v>
      </c>
    </row>
    <row r="23" spans="1:25" ht="33" customHeight="1" x14ac:dyDescent="0.2">
      <c r="A23" s="25">
        <v>20</v>
      </c>
      <c r="B23" s="5" t="s">
        <v>117</v>
      </c>
      <c r="C23" s="5" t="s">
        <v>85</v>
      </c>
      <c r="D23" s="5" t="s">
        <v>95</v>
      </c>
      <c r="E23" s="5" t="s">
        <v>96</v>
      </c>
      <c r="F23" s="5" t="s">
        <v>97</v>
      </c>
      <c r="G23" s="5" t="s">
        <v>98</v>
      </c>
      <c r="H23" s="5" t="s">
        <v>108</v>
      </c>
      <c r="I23" s="5" t="s">
        <v>105</v>
      </c>
      <c r="J23" s="5" t="s">
        <v>71</v>
      </c>
      <c r="K23" s="2" t="s">
        <v>65</v>
      </c>
      <c r="L23" s="3" t="s">
        <v>41</v>
      </c>
      <c r="M23" s="29">
        <f t="shared" si="2"/>
        <v>31924.100000000002</v>
      </c>
      <c r="N23" s="38">
        <f>3079*1.1</f>
        <v>3386.9</v>
      </c>
      <c r="O23" s="38">
        <v>5373</v>
      </c>
      <c r="P23" s="38">
        <v>3899</v>
      </c>
      <c r="Q23" s="38">
        <v>2375</v>
      </c>
      <c r="R23" s="38">
        <v>2375</v>
      </c>
      <c r="S23" s="38">
        <v>1575.2</v>
      </c>
      <c r="T23" s="38">
        <v>663</v>
      </c>
      <c r="U23" s="38">
        <v>687</v>
      </c>
      <c r="V23" s="38">
        <v>1100</v>
      </c>
      <c r="W23" s="38">
        <v>2399</v>
      </c>
      <c r="X23" s="38">
        <v>2398</v>
      </c>
      <c r="Y23" s="38">
        <v>5693</v>
      </c>
    </row>
    <row r="24" spans="1:25" ht="33" customHeight="1" thickBot="1" x14ac:dyDescent="0.25">
      <c r="A24" s="28">
        <v>21</v>
      </c>
      <c r="B24" s="6" t="s">
        <v>99</v>
      </c>
      <c r="C24" s="6" t="s">
        <v>100</v>
      </c>
      <c r="D24" s="6" t="s">
        <v>101</v>
      </c>
      <c r="E24" s="6" t="s">
        <v>96</v>
      </c>
      <c r="F24" s="6" t="s">
        <v>102</v>
      </c>
      <c r="G24" s="6" t="s">
        <v>103</v>
      </c>
      <c r="H24" s="6" t="s">
        <v>108</v>
      </c>
      <c r="I24" s="6" t="s">
        <v>105</v>
      </c>
      <c r="J24" s="6" t="s">
        <v>71</v>
      </c>
      <c r="K24" s="2" t="s">
        <v>65</v>
      </c>
      <c r="L24" s="3" t="s">
        <v>41</v>
      </c>
      <c r="M24" s="1">
        <f t="shared" si="2"/>
        <v>19000</v>
      </c>
      <c r="N24" s="20">
        <v>3200</v>
      </c>
      <c r="O24" s="20">
        <v>2600</v>
      </c>
      <c r="P24" s="20">
        <v>2100</v>
      </c>
      <c r="Q24" s="20">
        <v>1200</v>
      </c>
      <c r="R24" s="20">
        <v>140</v>
      </c>
      <c r="S24" s="20">
        <v>140</v>
      </c>
      <c r="T24" s="20">
        <v>10</v>
      </c>
      <c r="U24" s="20">
        <v>10</v>
      </c>
      <c r="V24" s="20">
        <v>1400</v>
      </c>
      <c r="W24" s="20">
        <v>1600</v>
      </c>
      <c r="X24" s="20">
        <v>2600</v>
      </c>
      <c r="Y24" s="20">
        <v>4000</v>
      </c>
    </row>
    <row r="25" spans="1:25" ht="24.75" customHeight="1" thickBot="1" x14ac:dyDescent="0.25">
      <c r="K25" s="39"/>
      <c r="L25" s="39"/>
      <c r="M25" s="47">
        <f>SUM(M4:M24)</f>
        <v>3415921.1</v>
      </c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</sheetData>
  <mergeCells count="6">
    <mergeCell ref="A1:C1"/>
    <mergeCell ref="D1:Y1"/>
    <mergeCell ref="K3:M3"/>
    <mergeCell ref="A2:A3"/>
    <mergeCell ref="B2:B3"/>
    <mergeCell ref="N2:Y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BernadetaM</dc:creator>
  <cp:lastModifiedBy>BernadetaM</cp:lastModifiedBy>
  <cp:lastPrinted>2015-12-08T09:45:24Z</cp:lastPrinted>
  <dcterms:created xsi:type="dcterms:W3CDTF">2015-12-04T10:59:28Z</dcterms:created>
  <dcterms:modified xsi:type="dcterms:W3CDTF">2016-12-08T08:21:42Z</dcterms:modified>
</cp:coreProperties>
</file>