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3215" windowHeight="1012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Arkusz1!$A$1:$H$82</definedName>
  </definedNames>
  <calcPr calcId="145621"/>
</workbook>
</file>

<file path=xl/calcChain.xml><?xml version="1.0" encoding="utf-8"?>
<calcChain xmlns="http://schemas.openxmlformats.org/spreadsheetml/2006/main">
  <c r="H65" i="1" l="1"/>
  <c r="H64" i="1"/>
  <c r="H62" i="1"/>
  <c r="H59" i="1"/>
  <c r="H60" i="1"/>
  <c r="H58" i="1"/>
  <c r="H56" i="1"/>
  <c r="H55" i="1"/>
  <c r="H53" i="1"/>
  <c r="H42" i="1"/>
  <c r="H6" i="1"/>
  <c r="H7" i="1" s="1"/>
  <c r="H49" i="1"/>
  <c r="H48" i="1"/>
  <c r="H45" i="1"/>
  <c r="H43" i="1"/>
  <c r="H41" i="1"/>
  <c r="H40" i="1"/>
  <c r="H39" i="1"/>
  <c r="H38" i="1"/>
  <c r="H37" i="1"/>
  <c r="H34" i="1"/>
  <c r="H33" i="1"/>
  <c r="H32" i="1"/>
  <c r="H27" i="1"/>
  <c r="H22" i="1"/>
  <c r="H24" i="1"/>
  <c r="H23" i="1"/>
  <c r="H21" i="1"/>
  <c r="H20" i="1"/>
  <c r="H25" i="1"/>
  <c r="H19" i="1"/>
  <c r="H18" i="1"/>
  <c r="H17" i="1"/>
  <c r="H16" i="1"/>
  <c r="H35" i="1"/>
  <c r="H31" i="1"/>
  <c r="H11" i="1"/>
  <c r="H12" i="1"/>
  <c r="H13" i="1"/>
  <c r="H14" i="1"/>
  <c r="H10" i="1"/>
  <c r="H50" i="1" l="1"/>
  <c r="H28" i="1"/>
  <c r="H66" i="1"/>
  <c r="H46" i="1"/>
  <c r="H67" i="1" l="1"/>
</calcChain>
</file>

<file path=xl/sharedStrings.xml><?xml version="1.0" encoding="utf-8"?>
<sst xmlns="http://schemas.openxmlformats.org/spreadsheetml/2006/main" count="216" uniqueCount="165">
  <si>
    <t>Lp.</t>
  </si>
  <si>
    <t>1</t>
  </si>
  <si>
    <t>Opis</t>
  </si>
  <si>
    <t>ha</t>
  </si>
  <si>
    <t>m3</t>
  </si>
  <si>
    <t>m2</t>
  </si>
  <si>
    <t>m</t>
  </si>
  <si>
    <t>Wartość kosztorysowa robót bez podatku VAT</t>
  </si>
  <si>
    <t>Słownie:</t>
  </si>
  <si>
    <t>Uwaga: Cena jednostkowa to cena wykonania robót przypadających na 1 krotność.
              Wartość to iloczyn obmiaru, ceny jednostkowej i krotności.</t>
  </si>
  <si>
    <t>Stawka roboczogodziny:</t>
  </si>
  <si>
    <t>zł</t>
  </si>
  <si>
    <t>Narzuty:</t>
  </si>
  <si>
    <t>Koszty pośrednie [Kp]</t>
  </si>
  <si>
    <t>% R,S</t>
  </si>
  <si>
    <t xml:space="preserve">Zysk [Z] </t>
  </si>
  <si>
    <t>% R+Kp (R) S+Kp (S)</t>
  </si>
  <si>
    <t>VAT [V]</t>
  </si>
  <si>
    <t>%Σ(R+Kp (R)+Z(R),M,S+Kp(S)+Z(S))</t>
  </si>
  <si>
    <t>miejscowość, dnia</t>
  </si>
  <si>
    <t>podpis Oferenta</t>
  </si>
  <si>
    <t>Krotność</t>
  </si>
  <si>
    <t>Podstawa</t>
  </si>
  <si>
    <t>jedn.</t>
  </si>
  <si>
    <t>Obmiar</t>
  </si>
  <si>
    <t>Cena jednostkowa netto (zł)</t>
  </si>
  <si>
    <t>Wartość
pozycji netto (zł)</t>
  </si>
  <si>
    <t>2.1</t>
  </si>
  <si>
    <t>2.2</t>
  </si>
  <si>
    <t>2.3</t>
  </si>
  <si>
    <t>3.1</t>
  </si>
  <si>
    <t>3.2</t>
  </si>
  <si>
    <t>ZAŁĄCZNIK NR 1.A</t>
  </si>
  <si>
    <t>1 d.1</t>
  </si>
  <si>
    <t>KNR 2-01 0121-02 analogia</t>
  </si>
  <si>
    <t>WYMIANA NAWIERZCHNI BOISKA</t>
  </si>
  <si>
    <t>Roboty rozbiórkowe boiska</t>
  </si>
  <si>
    <t>2 d.2.1</t>
  </si>
  <si>
    <t>3 d.2.1</t>
  </si>
  <si>
    <t>4 d.2.1</t>
  </si>
  <si>
    <t>5 d.2.1</t>
  </si>
  <si>
    <t>6 d.2.1</t>
  </si>
  <si>
    <t xml:space="preserve"> kalk. własna</t>
  </si>
  <si>
    <t>KNR 2-31 0813-01 analogia</t>
  </si>
  <si>
    <t>Rozebranie krawężników betonowych 15x30 cm na podsypce piaskowej</t>
  </si>
  <si>
    <t>KNR 2-31 0101-01</t>
  </si>
  <si>
    <t>PRZYGOTOWANIE TERENU POD BUDOWĘ</t>
  </si>
  <si>
    <t>Warstwy podbudowy boiska</t>
  </si>
  <si>
    <t>7 d.2.2</t>
  </si>
  <si>
    <t>8 d.2.2</t>
  </si>
  <si>
    <t>9 d.2.2</t>
  </si>
  <si>
    <t>10 d.2.2</t>
  </si>
  <si>
    <t>11 d.2.2</t>
  </si>
  <si>
    <t>12 d.2.2</t>
  </si>
  <si>
    <t>13 d.2.2</t>
  </si>
  <si>
    <t>14 d.2.2</t>
  </si>
  <si>
    <t>15 d.2.2</t>
  </si>
  <si>
    <t>16 d.2.2</t>
  </si>
  <si>
    <t>KNR 2-31 0104-07</t>
  </si>
  <si>
    <t>Wykonanie i zagęszczenie mechanicze warstwy odsączającej w korycie lub na całej szerokości drogi - grubość warstwy po zag. 10 cm- docelowo warstwa odsączająca z piasku płukanego śr gr. 15cm</t>
  </si>
  <si>
    <t>KNR 2-31 0104-08</t>
  </si>
  <si>
    <t>Wykonanie i zagęszczenie mechanicze warstwy odsączającej w korycie lub na całej szerokości drogi - za każdy dalszy 1 cm grubość warstwy po zagęszczeniu - uzupełnienie do 15cm Krotność = 5</t>
  </si>
  <si>
    <t>KNR AT-04 0101-01</t>
  </si>
  <si>
    <t>Warstwa wzmacniająca grunt pod warstwy technologiczne z geowłókniny o szer. 5,0 m</t>
  </si>
  <si>
    <t>KNR 2-31 0114-05</t>
  </si>
  <si>
    <t>Podbudowa z kruszywa łamanego - warstwa dolna o grubości po zagęszczeniu 15 cm- docelowo warstwa10 cm podbudowy z kruszywa łamanego stabilizowanego mechanicznie 31,5/63 mm</t>
  </si>
  <si>
    <t>KNR 2-31 0114-06</t>
  </si>
  <si>
    <t>Podbudowa z kruszywa łamanego - warstwa dolna - za każdy dalszy 1 cm grubości po zagęszczeniu - pomniejszenie do 10cm Krotność = -5</t>
  </si>
  <si>
    <t>KNR 2-31 0114-07</t>
  </si>
  <si>
    <t>Podbudowa z kruszywa łamanego - warstwa górna o grubości po zagęszczeniu 8 cm - 8 cm warstwa klinująca z kruszywa kamiennego 16/31mm</t>
  </si>
  <si>
    <t>KNR 2-31 0106-03</t>
  </si>
  <si>
    <t>Warstwa odcinająca zagęszczana mechanicznie - 6 cm grubość po zagęszczeniu - docelowo 5 cm warstwa wyrównująca z kruszywa kamiennego 2-5/8mm</t>
  </si>
  <si>
    <t>KNR 2-31 0106-04</t>
  </si>
  <si>
    <t>KNR 2-31 0407-05</t>
  </si>
  <si>
    <t>Obrzeża betonowe o wymiarach 30x8 cm na podsypce cementowo-piaskowej z wypełnieniem spoin zaprawą cementową</t>
  </si>
  <si>
    <t>KNR 2-31 0402-04</t>
  </si>
  <si>
    <t>Ława pod krawężniki betonowa z oporem</t>
  </si>
  <si>
    <t>Warstwa odcinająca zagęszczana mechanicznie - za każdy dalszy 1 cm grubość po zagęszczeniu - pomniejszenie do 5cm 
Krotność = -1</t>
  </si>
  <si>
    <t>Nawierzchnia boiska</t>
  </si>
  <si>
    <t>17 d.2.3</t>
  </si>
  <si>
    <t>BCO 5713-572-22 analiza indywidualna</t>
  </si>
  <si>
    <t>Nawierzchnia ze sztucznej trawy zgodnie z dokumentacją (wyłożenie trawy, uzupełnienie materiałem wypełniającym, wymalowanie linii)</t>
  </si>
  <si>
    <t>WYMIANA NAWIERZCHNI BIEŻNI</t>
  </si>
  <si>
    <t>Roboty rozbiórkowe bieżni</t>
  </si>
  <si>
    <t>18 d.3.1</t>
  </si>
  <si>
    <t>19 d.3.1</t>
  </si>
  <si>
    <t>Mechaniczne wykonanie koryta na całej szerokości jezdni i chodników w gruncie kat. I-IV głębokości 20 cm - korytowanie bieżni na głębokość 15cm</t>
  </si>
  <si>
    <t>20 d.3.1</t>
  </si>
  <si>
    <t>KNR 2-31 0101-02</t>
  </si>
  <si>
    <t>Mechaniczne wykonanie koryta na całej szerokości jezdni i chodników w gruncie kat. I-IV - za każde dalsze 5 cm głębokości Krotność = -5</t>
  </si>
  <si>
    <t>21 d.3.1</t>
  </si>
  <si>
    <t>22 d.3.1</t>
  </si>
  <si>
    <t>Mechaniczne wykonanie koryta na całej szerokości jezdni i chodników w gruncie kat. I-IV głębokości 20 cm - korytowanie boiska na głębokość 40cm 
Krotność = 2</t>
  </si>
  <si>
    <t>Warstwy podbudowy bieżni</t>
  </si>
  <si>
    <t>23 d.3.2</t>
  </si>
  <si>
    <t>Podbudowa z kruszywa łamanego - warstwa dolna o grubości po zagęszczeniu 15 cm- docelowo warstwa konstrukcyjna z kruszywa kamiennego frakcji 31,5-63 [mm] - 10cm</t>
  </si>
  <si>
    <t>24 d.3.2</t>
  </si>
  <si>
    <t>25 d.3.2</t>
  </si>
  <si>
    <t>Podbudowa z kruszywa łamanego - warstwa górna o grubości po zagęszczeniu 8 cm - docelowo warstwa klinująca z kruszywa kamiennego frakcji 2-31,5 [mm] - 5cm</t>
  </si>
  <si>
    <t>26 d.3.2</t>
  </si>
  <si>
    <t>KNR 2-31 0114-08</t>
  </si>
  <si>
    <t>Podbudowa z kruszywa łamanego - warstwa górna - za każdy dalszy 1 cm grubości po zagęszczeniu - pomniejszenie do 5cm Krotność = -3</t>
  </si>
  <si>
    <t>27 d.3.2</t>
  </si>
  <si>
    <t>28 d.3.2</t>
  </si>
  <si>
    <t>3.3</t>
  </si>
  <si>
    <t>Nawierzchnia bieżni</t>
  </si>
  <si>
    <t xml:space="preserve"> analiza indywidualna</t>
  </si>
  <si>
    <t>DRENAŻ BOISKA I BIEŻNI</t>
  </si>
  <si>
    <t>KNR 9-11 0301-01 analogia</t>
  </si>
  <si>
    <t>31 d.4</t>
  </si>
  <si>
    <t>KNR-W 2-18 0408-03 analogia</t>
  </si>
  <si>
    <t>FORMULARZ PRZEDMIARU ROBÓT 
Remont nawierzchni boiska lekkoatletycznego w Suszcu</t>
  </si>
  <si>
    <t>29 d.3.2</t>
  </si>
  <si>
    <t>KNR 2-31 0407-05 analogia</t>
  </si>
  <si>
    <t>Obrzeża betonowe o wymiarach 30x8 cm na podsypce cementowo-piaskowej z wypełnieniem spoin zaprawą cementową- Wykorzystanie krawężników z rozbiórki</t>
  </si>
  <si>
    <t>30 d.3.3</t>
  </si>
  <si>
    <t>32 d.4</t>
  </si>
  <si>
    <t>kalk. Własna</t>
  </si>
  <si>
    <t>DODATKOWE ELEMENTY BOISKA</t>
  </si>
  <si>
    <t>5.1</t>
  </si>
  <si>
    <t>Montaż piłkochwytu</t>
  </si>
  <si>
    <t>33 d.5.1</t>
  </si>
  <si>
    <t>5.2</t>
  </si>
  <si>
    <t>Ułożenie korytka ściekowego wzdłuż bieżni i trybun</t>
  </si>
  <si>
    <t>34 d.5.2</t>
  </si>
  <si>
    <t>KNR 2-31 0401-02 analogia</t>
  </si>
  <si>
    <t>Rowki pod koryta ściekowe o wymiarach 50x60x15 cm</t>
  </si>
  <si>
    <t>35 d.5.2</t>
  </si>
  <si>
    <t>KNNR 6 0606-01</t>
  </si>
  <si>
    <t>Ścieki z elementów betonowych gr. 15 cm na podsypce piaskowej - koryta ściekowe o wymiarach 50x60x15 cm</t>
  </si>
  <si>
    <t>5.3</t>
  </si>
  <si>
    <t>Ułożenie kostki betonowej na przedłużeniu bieżni</t>
  </si>
  <si>
    <t>36 d.5.3</t>
  </si>
  <si>
    <t>KNR 2-31 0401-02</t>
  </si>
  <si>
    <t>Rowki pod krawężniki i ławy krawężnikowe o wymiarach 20x20 cm w gruncie kat.III-IV</t>
  </si>
  <si>
    <t>37 d.5.3</t>
  </si>
  <si>
    <t>KNR 2-31 0407-01</t>
  </si>
  <si>
    <t>Obrzeża betonowe o wymiarach 20x6 cm na podsypce piaskowej z wypełnieniem spoin zaprawą cementową</t>
  </si>
  <si>
    <t>38 d.5.3</t>
  </si>
  <si>
    <t>KNR 2-31 0511-02</t>
  </si>
  <si>
    <t>Nawierzchnie z kostki brukowej betonowej o grubości 6 cm na podsypce cementowo-piaskowej</t>
  </si>
  <si>
    <t>5.4</t>
  </si>
  <si>
    <t>Naprawa schodów z kostki betonowej na widowni</t>
  </si>
  <si>
    <t>39 d.5.4</t>
  </si>
  <si>
    <t>KNR 2-31 0807-03 analogia</t>
  </si>
  <si>
    <t>Rozebranie nawierzchni z kostki betonowej 14x12 cm lub żużlowej 14x14 cm na podsypce cementowo-piaskowej z wypełnieniem spoin zaprawą cementową-wraz z ponownym ułożeniem</t>
  </si>
  <si>
    <t>KNR 4-01 0108-01 analogia</t>
  </si>
  <si>
    <t>KNR 4-01 0108-04 analogia</t>
  </si>
  <si>
    <t>Wykonanie drenażu korytkowego w gruncie suchym lub o normalnej wilgotności z owinięciem geowłókniną, o przekroju rowka drenażowego 40 x 60 cm ( ułożenie rur drenażowych zgodnie z projektem w wykopie, ułożenie geowłókniny, wypełnienie żwirem płukanym 13-32mm)</t>
  </si>
  <si>
    <t>Wykonanie piłkochwytu zgodnie z dokumentacją. Z siatki polipropylenowej oczka max. 10x10 cm,  splot gr. min. 4 mm; kolor zielony, od dołu obciążonej linką   ołowianą. Siatka piłkochwytu zostanie rozwieszona na lince  stalowej zawieszonej na   wspornikach słupków stalowych ocynkowanych, malowanych proszkowo, w kolorze   zielonym. Słupki o wysokości 7,0m powyżej poziomu boiska, w rozstawie co 2,5m,   wykonane z profili zamkniętych o przekroju 80x80x4mm.   Piłkochwyt zamontowany jest w fundamentach  betonowych o wymiarach 0,50x0,50x1,25 m.</t>
  </si>
  <si>
    <t>Kanały z rur PVC łączonych na wcisk o śr. zewn. 200 mm-wymiana istniejącej rury kanalizacyjnej oraz włączenie jej do istniejących studzienek kanalizacyjnych</t>
  </si>
  <si>
    <t>Roboty pomiarowe przy powierzchniowych robotach ziemnych - koryta pod nawierzchnie placów postojowych- geodezyjne wytyczenie punktów głównych i wysokościowych; obsługa geodezyjna w trakcie realizacji robót. W cenie pomiar geodezyjny powykonawczy</t>
  </si>
  <si>
    <t>Wykonanie nawierzchni bieżni-Technologia typu EPDM - np. Polytan S, nawierzchnia gładka, przepuszczalna dla wody, wykonana dwuwarstwowo na podbudowie przepuszczalnej, elastycznej typu ET o grubości min.35 mm.Dolna warstwa z granulatu SBR min. 8 mm, górna warstwa wykonana z kolorowego granulatu EPDM z produkcji pierwotnej, z lepiszczem PU, grubości min. 7 mm, w cenie wymalowanie linii zgodnie z zaleceniami Inwestora</t>
  </si>
  <si>
    <t>5.5</t>
  </si>
  <si>
    <t>KNR 2-21 0401-01</t>
  </si>
  <si>
    <t>Wykonanie trawników dywanowych siewem, bez nawożenia, kategoria gruntu I-II</t>
  </si>
  <si>
    <t>40 d.5.5</t>
  </si>
  <si>
    <t>41 d.5.5</t>
  </si>
  <si>
    <t>Odtworzenie zieleni</t>
  </si>
  <si>
    <t xml:space="preserve">Ręczne rozrzucenie ziemi żyznej lub kompostowej, teren
płaski, warstwa grubości 5 cm, 
</t>
  </si>
  <si>
    <t>KNR 2-21 0213-01 0213-02</t>
  </si>
  <si>
    <t>Wywóz ziemi samochodami skrzyniowymi na odległość do 1 km grunt.kat. I-II (wraz ze złożeniem w miejscu wskazanym przez Zamawiającego)</t>
  </si>
  <si>
    <t>Wywóz ziemi samochodami skrzyniowymi - za każdy nast. 1 km Krotność = 8 (wraz ze złożeniem w miejscu wskazanym przez Zamawiającego)</t>
  </si>
  <si>
    <t>Wywóz ziemi samochodami skrzyniowymi - za każdy nast. 1 km Krotność = 8 - analogia (wraz ze złożeniem w miejscu wskazanym przez Zamawiającego)</t>
  </si>
  <si>
    <t>Usunięcie warstwy nawierzchni istniejącej ze sztucznej trawy (zrolowanie i złożenie w miejsce wskazane przez Zamawiającego
w odległości do 500m od miejsca usunięcia)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</si>
</sst>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15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8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7"/>
      <name val="Times New Roman"/>
      <family val="1"/>
      <charset val="238"/>
    </font>
    <font>
      <b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ashed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106">
    <xf numFmtId="0" fontId="0" fillId="0" borderId="0" xfId="0"/>
    <xf numFmtId="0" fontId="3" fillId="0" borderId="1" xfId="1" applyNumberFormat="1" applyFont="1" applyFill="1" applyBorder="1" applyAlignment="1" applyProtection="1">
      <alignment horizontal="center" vertical="center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0" fontId="4" fillId="2" borderId="2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64" fontId="7" fillId="0" borderId="0" xfId="0" applyNumberFormat="1" applyFont="1"/>
    <xf numFmtId="0" fontId="0" fillId="0" borderId="0" xfId="0" applyFill="1"/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3" fillId="3" borderId="1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/>
    <xf numFmtId="4" fontId="10" fillId="0" borderId="0" xfId="0" applyNumberFormat="1" applyFont="1"/>
    <xf numFmtId="0" fontId="10" fillId="4" borderId="8" xfId="0" applyNumberFormat="1" applyFont="1" applyFill="1" applyBorder="1" applyAlignment="1">
      <alignment horizontal="center" vertical="center" wrapText="1"/>
    </xf>
    <xf numFmtId="0" fontId="10" fillId="4" borderId="9" xfId="0" applyNumberFormat="1" applyFont="1" applyFill="1" applyBorder="1" applyAlignment="1">
      <alignment horizontal="center" vertical="center" wrapText="1"/>
    </xf>
    <xf numFmtId="0" fontId="9" fillId="4" borderId="9" xfId="0" applyNumberFormat="1" applyFont="1" applyFill="1" applyBorder="1" applyAlignment="1">
      <alignment horizontal="right" wrapText="1"/>
    </xf>
    <xf numFmtId="0" fontId="10" fillId="4" borderId="14" xfId="0" applyNumberFormat="1" applyFont="1" applyFill="1" applyBorder="1" applyAlignment="1">
      <alignment wrapText="1"/>
    </xf>
    <xf numFmtId="4" fontId="10" fillId="4" borderId="9" xfId="0" applyNumberFormat="1" applyFont="1" applyFill="1" applyBorder="1" applyAlignment="1">
      <alignment horizontal="left" wrapText="1"/>
    </xf>
    <xf numFmtId="0" fontId="10" fillId="4" borderId="10" xfId="0" applyNumberFormat="1" applyFont="1" applyFill="1" applyBorder="1" applyAlignment="1">
      <alignment horizontal="center" vertical="center" wrapText="1"/>
    </xf>
    <xf numFmtId="0" fontId="10" fillId="4" borderId="15" xfId="0" applyNumberFormat="1" applyFont="1" applyFill="1" applyBorder="1" applyAlignment="1">
      <alignment horizontal="center" vertical="center" wrapText="1"/>
    </xf>
    <xf numFmtId="0" fontId="10" fillId="4" borderId="0" xfId="0" applyNumberFormat="1" applyFont="1" applyFill="1" applyBorder="1" applyAlignment="1">
      <alignment horizontal="center" vertical="center" wrapText="1"/>
    </xf>
    <xf numFmtId="0" fontId="10" fillId="4" borderId="0" xfId="0" applyNumberFormat="1" applyFont="1" applyFill="1" applyBorder="1" applyAlignment="1">
      <alignment horizontal="right" wrapText="1"/>
    </xf>
    <xf numFmtId="0" fontId="10" fillId="4" borderId="0" xfId="0" applyNumberFormat="1" applyFont="1" applyFill="1" applyBorder="1" applyAlignment="1">
      <alignment wrapText="1"/>
    </xf>
    <xf numFmtId="4" fontId="10" fillId="4" borderId="0" xfId="0" applyNumberFormat="1" applyFont="1" applyFill="1" applyBorder="1" applyAlignment="1">
      <alignment vertical="center" wrapText="1"/>
    </xf>
    <xf numFmtId="0" fontId="10" fillId="4" borderId="16" xfId="0" applyNumberFormat="1" applyFont="1" applyFill="1" applyBorder="1" applyAlignment="1">
      <alignment horizontal="center" vertical="center" wrapText="1"/>
    </xf>
    <xf numFmtId="0" fontId="9" fillId="4" borderId="0" xfId="0" applyNumberFormat="1" applyFont="1" applyFill="1" applyBorder="1" applyAlignment="1">
      <alignment horizontal="right" wrapText="1"/>
    </xf>
    <xf numFmtId="0" fontId="10" fillId="4" borderId="17" xfId="0" applyNumberFormat="1" applyFont="1" applyFill="1" applyBorder="1" applyAlignment="1">
      <alignment wrapText="1"/>
    </xf>
    <xf numFmtId="0" fontId="10" fillId="4" borderId="11" xfId="0" applyNumberFormat="1" applyFont="1" applyFill="1" applyBorder="1" applyAlignment="1">
      <alignment horizontal="center" vertical="center" wrapText="1"/>
    </xf>
    <xf numFmtId="0" fontId="10" fillId="4" borderId="12" xfId="0" applyNumberFormat="1" applyFont="1" applyFill="1" applyBorder="1" applyAlignment="1">
      <alignment horizontal="center" vertical="center" wrapText="1"/>
    </xf>
    <xf numFmtId="0" fontId="10" fillId="4" borderId="12" xfId="0" applyNumberFormat="1" applyFont="1" applyFill="1" applyBorder="1" applyAlignment="1">
      <alignment horizontal="right" vertical="center" wrapText="1"/>
    </xf>
    <xf numFmtId="0" fontId="10" fillId="4" borderId="12" xfId="0" applyNumberFormat="1" applyFont="1" applyFill="1" applyBorder="1" applyAlignment="1">
      <alignment vertical="center" wrapText="1"/>
    </xf>
    <xf numFmtId="4" fontId="10" fillId="4" borderId="12" xfId="0" applyNumberFormat="1" applyFont="1" applyFill="1" applyBorder="1" applyAlignment="1">
      <alignment vertical="center" wrapText="1"/>
    </xf>
    <xf numFmtId="0" fontId="10" fillId="4" borderId="13" xfId="0" applyNumberFormat="1" applyFont="1" applyFill="1" applyBorder="1" applyAlignment="1">
      <alignment horizontal="center" vertical="center" wrapText="1"/>
    </xf>
    <xf numFmtId="0" fontId="10" fillId="0" borderId="17" xfId="0" applyFont="1" applyBorder="1"/>
    <xf numFmtId="0" fontId="12" fillId="0" borderId="0" xfId="0" applyFont="1" applyAlignment="1">
      <alignment horizontal="center"/>
    </xf>
    <xf numFmtId="4" fontId="3" fillId="0" borderId="1" xfId="1" applyNumberFormat="1" applyFont="1" applyFill="1" applyBorder="1" applyAlignment="1" applyProtection="1">
      <alignment horizontal="center" vertical="center"/>
    </xf>
    <xf numFmtId="1" fontId="3" fillId="0" borderId="1" xfId="1" applyNumberFormat="1" applyFont="1" applyFill="1" applyBorder="1" applyAlignment="1" applyProtection="1">
      <alignment horizontal="center" vertical="center"/>
    </xf>
    <xf numFmtId="4" fontId="3" fillId="0" borderId="1" xfId="1" applyNumberFormat="1" applyFont="1" applyFill="1" applyBorder="1" applyAlignment="1" applyProtection="1">
      <alignment horizontal="center" vertical="center" wrapText="1"/>
    </xf>
    <xf numFmtId="4" fontId="10" fillId="4" borderId="9" xfId="0" applyNumberFormat="1" applyFont="1" applyFill="1" applyBorder="1" applyAlignment="1">
      <alignment horizontal="center" vertical="center" wrapText="1"/>
    </xf>
    <xf numFmtId="4" fontId="10" fillId="4" borderId="0" xfId="0" applyNumberFormat="1" applyFont="1" applyFill="1" applyBorder="1" applyAlignment="1">
      <alignment horizontal="center" vertical="center" wrapText="1"/>
    </xf>
    <xf numFmtId="4" fontId="10" fillId="4" borderId="12" xfId="0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left" vertical="center"/>
    </xf>
    <xf numFmtId="0" fontId="13" fillId="0" borderId="1" xfId="1" applyNumberFormat="1" applyFont="1" applyFill="1" applyBorder="1" applyAlignment="1" applyProtection="1">
      <alignment horizontal="center" vertical="center" wrapText="1"/>
    </xf>
    <xf numFmtId="0" fontId="13" fillId="0" borderId="1" xfId="1" applyNumberFormat="1" applyFont="1" applyFill="1" applyBorder="1" applyAlignment="1" applyProtection="1">
      <alignment horizontal="left" vertical="center" wrapText="1"/>
    </xf>
    <xf numFmtId="4" fontId="13" fillId="0" borderId="1" xfId="1" applyNumberFormat="1" applyFont="1" applyFill="1" applyBorder="1" applyAlignment="1" applyProtection="1">
      <alignment horizontal="center" vertical="center"/>
    </xf>
    <xf numFmtId="3" fontId="13" fillId="0" borderId="1" xfId="1" applyNumberFormat="1" applyFont="1" applyFill="1" applyBorder="1" applyAlignment="1" applyProtection="1">
      <alignment horizontal="center" vertical="center"/>
    </xf>
    <xf numFmtId="4" fontId="13" fillId="0" borderId="1" xfId="0" applyNumberFormat="1" applyFont="1" applyFill="1" applyBorder="1" applyAlignment="1" applyProtection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0" xfId="0" applyNumberFormat="1" applyFont="1" applyAlignment="1">
      <alignment horizontal="left" vertical="center" wrapText="1"/>
    </xf>
    <xf numFmtId="0" fontId="10" fillId="4" borderId="0" xfId="0" applyNumberFormat="1" applyFont="1" applyFill="1" applyBorder="1" applyAlignment="1">
      <alignment horizontal="left" wrapText="1"/>
    </xf>
    <xf numFmtId="0" fontId="10" fillId="4" borderId="16" xfId="0" applyNumberFormat="1" applyFont="1" applyFill="1" applyBorder="1" applyAlignment="1">
      <alignment horizontal="left" wrapText="1"/>
    </xf>
    <xf numFmtId="0" fontId="7" fillId="0" borderId="6" xfId="0" applyNumberFormat="1" applyFont="1" applyBorder="1" applyAlignment="1">
      <alignment horizontal="right" vertical="center" wrapText="1"/>
    </xf>
    <xf numFmtId="0" fontId="7" fillId="0" borderId="7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right"/>
    </xf>
    <xf numFmtId="0" fontId="10" fillId="0" borderId="17" xfId="0" applyFont="1" applyBorder="1"/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/>
    </xf>
    <xf numFmtId="0" fontId="14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>
      <alignment horizontal="center" vertical="center" wrapText="1"/>
    </xf>
    <xf numFmtId="0" fontId="3" fillId="2" borderId="3" xfId="1" applyNumberFormat="1" applyFont="1" applyFill="1" applyBorder="1" applyAlignment="1" applyProtection="1">
      <alignment horizontal="left" vertical="center" wrapText="1"/>
    </xf>
    <xf numFmtId="0" fontId="4" fillId="2" borderId="4" xfId="1" applyNumberFormat="1" applyFont="1" applyFill="1" applyBorder="1" applyAlignment="1" applyProtection="1">
      <alignment horizontal="left" vertical="center" wrapText="1"/>
    </xf>
    <xf numFmtId="0" fontId="5" fillId="2" borderId="5" xfId="1" applyNumberFormat="1" applyFont="1" applyFill="1" applyBorder="1" applyAlignment="1" applyProtection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</cellXfs>
  <cellStyles count="2">
    <cellStyle name="Normalny" xfId="0" builtinId="0"/>
    <cellStyle name="Normalny_Arkusz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tabSelected="1" topLeftCell="A76" zoomScale="130" zoomScaleNormal="130" zoomScaleSheetLayoutView="130" workbookViewId="0">
      <selection activeCell="C23" sqref="C23"/>
    </sheetView>
  </sheetViews>
  <sheetFormatPr defaultRowHeight="12.75" x14ac:dyDescent="0.2"/>
  <cols>
    <col min="1" max="1" width="6.140625" style="4" customWidth="1"/>
    <col min="2" max="2" width="12.85546875" style="4" customWidth="1"/>
    <col min="3" max="3" width="36" style="4" customWidth="1"/>
    <col min="4" max="4" width="4.7109375" style="4" customWidth="1"/>
    <col min="5" max="5" width="8.7109375" style="5" customWidth="1"/>
    <col min="6" max="6" width="10.140625" style="5" customWidth="1"/>
    <col min="7" max="7" width="8.28515625" style="4" customWidth="1"/>
    <col min="8" max="8" width="11.140625" style="4" customWidth="1"/>
    <col min="9" max="9" width="9.140625" style="4"/>
    <col min="10" max="10" width="10.140625" style="4" bestFit="1" customWidth="1"/>
    <col min="11" max="12" width="9.140625" style="4"/>
    <col min="13" max="13" width="3.140625" style="4" customWidth="1"/>
    <col min="14" max="16384" width="9.140625" style="4"/>
  </cols>
  <sheetData>
    <row r="1" spans="1:15" ht="21.75" customHeight="1" x14ac:dyDescent="0.2">
      <c r="G1" s="63" t="s">
        <v>32</v>
      </c>
    </row>
    <row r="2" spans="1:15" ht="30.75" customHeight="1" x14ac:dyDescent="0.2">
      <c r="A2" s="92" t="s">
        <v>111</v>
      </c>
      <c r="B2" s="93"/>
      <c r="C2" s="93"/>
      <c r="D2" s="93"/>
      <c r="E2" s="93"/>
      <c r="F2" s="93"/>
      <c r="G2" s="93"/>
      <c r="H2" s="93"/>
    </row>
    <row r="3" spans="1:15" ht="31.5" x14ac:dyDescent="0.2">
      <c r="A3" s="1" t="s">
        <v>0</v>
      </c>
      <c r="B3" s="2" t="s">
        <v>22</v>
      </c>
      <c r="C3" s="1" t="s">
        <v>2</v>
      </c>
      <c r="D3" s="2" t="s">
        <v>23</v>
      </c>
      <c r="E3" s="44" t="s">
        <v>24</v>
      </c>
      <c r="F3" s="46" t="s">
        <v>25</v>
      </c>
      <c r="G3" s="2" t="s">
        <v>21</v>
      </c>
      <c r="H3" s="2" t="s">
        <v>26</v>
      </c>
    </row>
    <row r="4" spans="1:15" ht="11.25" customHeight="1" x14ac:dyDescent="0.2">
      <c r="A4" s="1">
        <v>1</v>
      </c>
      <c r="B4" s="1">
        <v>2</v>
      </c>
      <c r="C4" s="1">
        <v>3</v>
      </c>
      <c r="D4" s="1">
        <v>4</v>
      </c>
      <c r="E4" s="45">
        <v>5</v>
      </c>
      <c r="F4" s="50">
        <v>6</v>
      </c>
      <c r="G4" s="1">
        <v>7</v>
      </c>
      <c r="H4" s="1">
        <v>8</v>
      </c>
    </row>
    <row r="5" spans="1:15" ht="12.75" customHeight="1" x14ac:dyDescent="0.2">
      <c r="A5" s="3" t="s">
        <v>1</v>
      </c>
      <c r="B5" s="94" t="s">
        <v>46</v>
      </c>
      <c r="C5" s="95"/>
      <c r="D5" s="95"/>
      <c r="E5" s="95"/>
      <c r="F5" s="95"/>
      <c r="G5" s="95"/>
      <c r="H5" s="96"/>
    </row>
    <row r="6" spans="1:15" ht="56.25" customHeight="1" x14ac:dyDescent="0.2">
      <c r="A6" s="52" t="s">
        <v>33</v>
      </c>
      <c r="B6" s="52" t="s">
        <v>34</v>
      </c>
      <c r="C6" s="53" t="s">
        <v>151</v>
      </c>
      <c r="D6" s="52" t="s">
        <v>3</v>
      </c>
      <c r="E6" s="54">
        <v>0.42</v>
      </c>
      <c r="F6" s="54"/>
      <c r="G6" s="55">
        <v>1</v>
      </c>
      <c r="H6" s="56">
        <f>ROUND($E6*F6*G6,2)</f>
        <v>0</v>
      </c>
    </row>
    <row r="7" spans="1:15" ht="12.75" customHeight="1" x14ac:dyDescent="0.2">
      <c r="A7" s="103"/>
      <c r="B7" s="104"/>
      <c r="C7" s="104"/>
      <c r="D7" s="104"/>
      <c r="E7" s="104"/>
      <c r="F7" s="105"/>
      <c r="G7" s="10"/>
      <c r="H7" s="14">
        <f>SUM(H6:H6)</f>
        <v>0</v>
      </c>
    </row>
    <row r="8" spans="1:15" x14ac:dyDescent="0.2">
      <c r="A8" s="11">
        <v>2</v>
      </c>
      <c r="B8" s="100" t="s">
        <v>35</v>
      </c>
      <c r="C8" s="101"/>
      <c r="D8" s="101"/>
      <c r="E8" s="101"/>
      <c r="F8" s="101"/>
      <c r="G8" s="101"/>
      <c r="H8" s="102"/>
    </row>
    <row r="9" spans="1:15" x14ac:dyDescent="0.2">
      <c r="A9" s="11" t="s">
        <v>27</v>
      </c>
      <c r="B9" s="65" t="s">
        <v>36</v>
      </c>
      <c r="C9" s="66"/>
      <c r="D9" s="66"/>
      <c r="E9" s="66"/>
      <c r="F9" s="66"/>
      <c r="G9" s="66"/>
      <c r="H9" s="67"/>
    </row>
    <row r="10" spans="1:15" ht="30" customHeight="1" x14ac:dyDescent="0.2">
      <c r="A10" s="61" t="s">
        <v>37</v>
      </c>
      <c r="B10" s="57" t="s">
        <v>42</v>
      </c>
      <c r="C10" s="58" t="s">
        <v>164</v>
      </c>
      <c r="D10" s="59" t="s">
        <v>5</v>
      </c>
      <c r="E10" s="60">
        <v>2219</v>
      </c>
      <c r="F10" s="60"/>
      <c r="G10" s="59">
        <v>1</v>
      </c>
      <c r="H10" s="56">
        <f t="shared" ref="H10:H14" si="0">ROUND($E10*F10*G10,2)</f>
        <v>0</v>
      </c>
      <c r="O10" s="18"/>
    </row>
    <row r="11" spans="1:15" ht="23.25" customHeight="1" x14ac:dyDescent="0.2">
      <c r="A11" s="61" t="s">
        <v>38</v>
      </c>
      <c r="B11" s="57" t="s">
        <v>43</v>
      </c>
      <c r="C11" s="58" t="s">
        <v>44</v>
      </c>
      <c r="D11" s="59" t="s">
        <v>6</v>
      </c>
      <c r="E11" s="60">
        <v>195</v>
      </c>
      <c r="F11" s="60"/>
      <c r="G11" s="59">
        <v>1</v>
      </c>
      <c r="H11" s="56">
        <f t="shared" si="0"/>
        <v>0</v>
      </c>
      <c r="I11" s="64"/>
    </row>
    <row r="12" spans="1:15" ht="41.25" customHeight="1" x14ac:dyDescent="0.2">
      <c r="A12" s="61" t="s">
        <v>39</v>
      </c>
      <c r="B12" s="57" t="s">
        <v>45</v>
      </c>
      <c r="C12" s="58" t="s">
        <v>92</v>
      </c>
      <c r="D12" s="59" t="s">
        <v>5</v>
      </c>
      <c r="E12" s="60">
        <v>2540</v>
      </c>
      <c r="F12" s="60"/>
      <c r="G12" s="59">
        <v>2</v>
      </c>
      <c r="H12" s="56">
        <f t="shared" si="0"/>
        <v>0</v>
      </c>
      <c r="I12" s="64"/>
      <c r="J12" s="64"/>
    </row>
    <row r="13" spans="1:15" ht="37.5" customHeight="1" x14ac:dyDescent="0.2">
      <c r="A13" s="61" t="s">
        <v>40</v>
      </c>
      <c r="B13" s="57" t="s">
        <v>146</v>
      </c>
      <c r="C13" s="58" t="s">
        <v>161</v>
      </c>
      <c r="D13" s="59" t="s">
        <v>4</v>
      </c>
      <c r="E13" s="60">
        <v>1016</v>
      </c>
      <c r="F13" s="60"/>
      <c r="G13" s="59">
        <v>1</v>
      </c>
      <c r="H13" s="56">
        <f t="shared" si="0"/>
        <v>0</v>
      </c>
    </row>
    <row r="14" spans="1:15" ht="37.5" customHeight="1" x14ac:dyDescent="0.2">
      <c r="A14" s="61" t="s">
        <v>41</v>
      </c>
      <c r="B14" s="57" t="s">
        <v>147</v>
      </c>
      <c r="C14" s="58" t="s">
        <v>162</v>
      </c>
      <c r="D14" s="59" t="s">
        <v>4</v>
      </c>
      <c r="E14" s="60">
        <v>1016</v>
      </c>
      <c r="F14" s="60"/>
      <c r="G14" s="59">
        <v>8</v>
      </c>
      <c r="H14" s="56">
        <f t="shared" si="0"/>
        <v>0</v>
      </c>
      <c r="I14" s="51"/>
      <c r="N14" s="62"/>
    </row>
    <row r="15" spans="1:15" x14ac:dyDescent="0.2">
      <c r="A15" s="11" t="s">
        <v>28</v>
      </c>
      <c r="B15" s="65" t="s">
        <v>47</v>
      </c>
      <c r="C15" s="66"/>
      <c r="D15" s="66"/>
      <c r="E15" s="66"/>
      <c r="F15" s="66"/>
      <c r="G15" s="66"/>
      <c r="H15" s="67"/>
    </row>
    <row r="16" spans="1:15" ht="39.75" customHeight="1" x14ac:dyDescent="0.2">
      <c r="A16" s="61" t="s">
        <v>48</v>
      </c>
      <c r="B16" s="57" t="s">
        <v>58</v>
      </c>
      <c r="C16" s="58" t="s">
        <v>59</v>
      </c>
      <c r="D16" s="59" t="s">
        <v>5</v>
      </c>
      <c r="E16" s="60">
        <v>2540</v>
      </c>
      <c r="F16" s="60"/>
      <c r="G16" s="59">
        <v>1</v>
      </c>
      <c r="H16" s="56">
        <f t="shared" ref="H16:H25" si="1">ROUND($E16*F16*G16,2)</f>
        <v>0</v>
      </c>
      <c r="O16" s="18"/>
    </row>
    <row r="17" spans="1:15" ht="44.25" customHeight="1" x14ac:dyDescent="0.2">
      <c r="A17" s="61" t="s">
        <v>49</v>
      </c>
      <c r="B17" s="57" t="s">
        <v>60</v>
      </c>
      <c r="C17" s="58" t="s">
        <v>61</v>
      </c>
      <c r="D17" s="59" t="s">
        <v>5</v>
      </c>
      <c r="E17" s="60">
        <v>2540</v>
      </c>
      <c r="F17" s="60"/>
      <c r="G17" s="59">
        <v>5</v>
      </c>
      <c r="H17" s="56">
        <f t="shared" si="1"/>
        <v>0</v>
      </c>
      <c r="I17" s="64"/>
    </row>
    <row r="18" spans="1:15" ht="30" customHeight="1" x14ac:dyDescent="0.2">
      <c r="A18" s="61" t="s">
        <v>50</v>
      </c>
      <c r="B18" s="57" t="s">
        <v>62</v>
      </c>
      <c r="C18" s="58" t="s">
        <v>63</v>
      </c>
      <c r="D18" s="59" t="s">
        <v>5</v>
      </c>
      <c r="E18" s="60">
        <v>2540</v>
      </c>
      <c r="F18" s="60"/>
      <c r="G18" s="59">
        <v>1</v>
      </c>
      <c r="H18" s="56">
        <f t="shared" si="1"/>
        <v>0</v>
      </c>
      <c r="I18" s="64"/>
      <c r="J18" s="64"/>
    </row>
    <row r="19" spans="1:15" ht="36" customHeight="1" x14ac:dyDescent="0.2">
      <c r="A19" s="61" t="s">
        <v>51</v>
      </c>
      <c r="B19" s="57" t="s">
        <v>64</v>
      </c>
      <c r="C19" s="58" t="s">
        <v>65</v>
      </c>
      <c r="D19" s="59" t="s">
        <v>5</v>
      </c>
      <c r="E19" s="60">
        <v>2540</v>
      </c>
      <c r="F19" s="60"/>
      <c r="G19" s="59">
        <v>1</v>
      </c>
      <c r="H19" s="56">
        <f t="shared" si="1"/>
        <v>0</v>
      </c>
    </row>
    <row r="20" spans="1:15" ht="30" customHeight="1" x14ac:dyDescent="0.2">
      <c r="A20" s="61" t="s">
        <v>52</v>
      </c>
      <c r="B20" s="57" t="s">
        <v>66</v>
      </c>
      <c r="C20" s="58" t="s">
        <v>67</v>
      </c>
      <c r="D20" s="59" t="s">
        <v>5</v>
      </c>
      <c r="E20" s="60">
        <v>2540</v>
      </c>
      <c r="F20" s="60"/>
      <c r="G20" s="59">
        <v>-5</v>
      </c>
      <c r="H20" s="56">
        <f t="shared" ref="H20:H24" si="2">ROUND($E20*F20*G20,2)</f>
        <v>0</v>
      </c>
      <c r="O20" s="18"/>
    </row>
    <row r="21" spans="1:15" ht="35.25" customHeight="1" x14ac:dyDescent="0.2">
      <c r="A21" s="61" t="s">
        <v>53</v>
      </c>
      <c r="B21" s="57" t="s">
        <v>68</v>
      </c>
      <c r="C21" s="58" t="s">
        <v>69</v>
      </c>
      <c r="D21" s="59" t="s">
        <v>5</v>
      </c>
      <c r="E21" s="60">
        <v>2540</v>
      </c>
      <c r="F21" s="60"/>
      <c r="G21" s="59">
        <v>1</v>
      </c>
      <c r="H21" s="56">
        <f t="shared" si="2"/>
        <v>0</v>
      </c>
      <c r="I21" s="64"/>
    </row>
    <row r="22" spans="1:15" ht="33.75" customHeight="1" x14ac:dyDescent="0.2">
      <c r="A22" s="61" t="s">
        <v>54</v>
      </c>
      <c r="B22" s="57" t="s">
        <v>70</v>
      </c>
      <c r="C22" s="58" t="s">
        <v>71</v>
      </c>
      <c r="D22" s="59" t="s">
        <v>5</v>
      </c>
      <c r="E22" s="60">
        <v>2540</v>
      </c>
      <c r="F22" s="60"/>
      <c r="G22" s="59">
        <v>1</v>
      </c>
      <c r="H22" s="56">
        <f t="shared" ref="H22" si="3">ROUND($E22*F22*G22,2)</f>
        <v>0</v>
      </c>
      <c r="I22" s="64"/>
    </row>
    <row r="23" spans="1:15" ht="34.5" customHeight="1" x14ac:dyDescent="0.2">
      <c r="A23" s="61" t="s">
        <v>55</v>
      </c>
      <c r="B23" s="57" t="s">
        <v>72</v>
      </c>
      <c r="C23" s="58" t="s">
        <v>77</v>
      </c>
      <c r="D23" s="59" t="s">
        <v>5</v>
      </c>
      <c r="E23" s="60">
        <v>2540</v>
      </c>
      <c r="F23" s="60"/>
      <c r="G23" s="59">
        <v>-1</v>
      </c>
      <c r="H23" s="56">
        <f t="shared" si="2"/>
        <v>0</v>
      </c>
      <c r="I23" s="64"/>
      <c r="J23" s="64"/>
    </row>
    <row r="24" spans="1:15" ht="28.5" customHeight="1" x14ac:dyDescent="0.2">
      <c r="A24" s="61" t="s">
        <v>56</v>
      </c>
      <c r="B24" s="57" t="s">
        <v>73</v>
      </c>
      <c r="C24" s="58" t="s">
        <v>74</v>
      </c>
      <c r="D24" s="59" t="s">
        <v>6</v>
      </c>
      <c r="E24" s="60">
        <v>195</v>
      </c>
      <c r="F24" s="60"/>
      <c r="G24" s="59">
        <v>1</v>
      </c>
      <c r="H24" s="56">
        <f t="shared" si="2"/>
        <v>0</v>
      </c>
    </row>
    <row r="25" spans="1:15" ht="24" customHeight="1" x14ac:dyDescent="0.2">
      <c r="A25" s="61" t="s">
        <v>57</v>
      </c>
      <c r="B25" s="57" t="s">
        <v>75</v>
      </c>
      <c r="C25" s="58" t="s">
        <v>76</v>
      </c>
      <c r="D25" s="59" t="s">
        <v>4</v>
      </c>
      <c r="E25" s="60">
        <v>11.7</v>
      </c>
      <c r="F25" s="60"/>
      <c r="G25" s="59">
        <v>1</v>
      </c>
      <c r="H25" s="56">
        <f t="shared" si="1"/>
        <v>0</v>
      </c>
      <c r="I25" s="51"/>
      <c r="N25" s="62"/>
    </row>
    <row r="26" spans="1:15" x14ac:dyDescent="0.2">
      <c r="A26" s="11" t="s">
        <v>29</v>
      </c>
      <c r="B26" s="65" t="s">
        <v>78</v>
      </c>
      <c r="C26" s="66"/>
      <c r="D26" s="66"/>
      <c r="E26" s="66"/>
      <c r="F26" s="66"/>
      <c r="G26" s="66"/>
      <c r="H26" s="67"/>
    </row>
    <row r="27" spans="1:15" ht="39.75" customHeight="1" x14ac:dyDescent="0.2">
      <c r="A27" s="61" t="s">
        <v>79</v>
      </c>
      <c r="B27" s="57" t="s">
        <v>80</v>
      </c>
      <c r="C27" s="58" t="s">
        <v>81</v>
      </c>
      <c r="D27" s="59" t="s">
        <v>5</v>
      </c>
      <c r="E27" s="60">
        <v>2540</v>
      </c>
      <c r="F27" s="60"/>
      <c r="G27" s="59">
        <v>1</v>
      </c>
      <c r="H27" s="56">
        <f t="shared" ref="H27" si="4">ROUND($E27*F27*G27,2)</f>
        <v>0</v>
      </c>
      <c r="O27" s="18"/>
    </row>
    <row r="28" spans="1:15" ht="13.5" customHeight="1" x14ac:dyDescent="0.2">
      <c r="A28" s="103"/>
      <c r="B28" s="104"/>
      <c r="C28" s="104"/>
      <c r="D28" s="104"/>
      <c r="E28" s="104"/>
      <c r="F28" s="105"/>
      <c r="G28" s="10"/>
      <c r="H28" s="14">
        <f>SUM(H10:H27)</f>
        <v>0</v>
      </c>
    </row>
    <row r="29" spans="1:15" x14ac:dyDescent="0.2">
      <c r="A29" s="11">
        <v>3</v>
      </c>
      <c r="B29" s="100" t="s">
        <v>82</v>
      </c>
      <c r="C29" s="101"/>
      <c r="D29" s="101"/>
      <c r="E29" s="101"/>
      <c r="F29" s="101"/>
      <c r="G29" s="101"/>
      <c r="H29" s="102"/>
    </row>
    <row r="30" spans="1:15" x14ac:dyDescent="0.2">
      <c r="A30" s="11" t="s">
        <v>30</v>
      </c>
      <c r="B30" s="65" t="s">
        <v>83</v>
      </c>
      <c r="C30" s="66"/>
      <c r="D30" s="66"/>
      <c r="E30" s="66"/>
      <c r="F30" s="66"/>
      <c r="G30" s="66"/>
      <c r="H30" s="67"/>
    </row>
    <row r="31" spans="1:15" ht="31.5" customHeight="1" x14ac:dyDescent="0.2">
      <c r="A31" s="61" t="s">
        <v>84</v>
      </c>
      <c r="B31" s="57" t="s">
        <v>43</v>
      </c>
      <c r="C31" s="58" t="s">
        <v>44</v>
      </c>
      <c r="D31" s="59" t="s">
        <v>6</v>
      </c>
      <c r="E31" s="60">
        <v>395.1</v>
      </c>
      <c r="F31" s="60"/>
      <c r="G31" s="59">
        <v>1</v>
      </c>
      <c r="H31" s="56">
        <f t="shared" ref="H31:H35" si="5">ROUND($E31*F31*G31,2)</f>
        <v>0</v>
      </c>
      <c r="I31" s="51"/>
    </row>
    <row r="32" spans="1:15" ht="33.75" customHeight="1" x14ac:dyDescent="0.2">
      <c r="A32" s="61" t="s">
        <v>85</v>
      </c>
      <c r="B32" s="57" t="s">
        <v>45</v>
      </c>
      <c r="C32" s="58" t="s">
        <v>86</v>
      </c>
      <c r="D32" s="59" t="s">
        <v>5</v>
      </c>
      <c r="E32" s="60">
        <v>1311</v>
      </c>
      <c r="F32" s="60"/>
      <c r="G32" s="59">
        <v>1</v>
      </c>
      <c r="H32" s="56">
        <f t="shared" si="5"/>
        <v>0</v>
      </c>
      <c r="I32" s="64"/>
    </row>
    <row r="33" spans="1:15" ht="34.5" customHeight="1" x14ac:dyDescent="0.2">
      <c r="A33" s="61" t="s">
        <v>87</v>
      </c>
      <c r="B33" s="57" t="s">
        <v>88</v>
      </c>
      <c r="C33" s="58" t="s">
        <v>89</v>
      </c>
      <c r="D33" s="59" t="s">
        <v>5</v>
      </c>
      <c r="E33" s="60">
        <v>1311</v>
      </c>
      <c r="F33" s="60"/>
      <c r="G33" s="59">
        <v>-5</v>
      </c>
      <c r="H33" s="56">
        <f t="shared" si="5"/>
        <v>0</v>
      </c>
      <c r="I33" s="64"/>
      <c r="J33" s="64"/>
    </row>
    <row r="34" spans="1:15" ht="33.75" customHeight="1" x14ac:dyDescent="0.2">
      <c r="A34" s="61" t="s">
        <v>90</v>
      </c>
      <c r="B34" s="57" t="s">
        <v>146</v>
      </c>
      <c r="C34" s="58" t="s">
        <v>161</v>
      </c>
      <c r="D34" s="59" t="s">
        <v>4</v>
      </c>
      <c r="E34" s="60">
        <v>196.65</v>
      </c>
      <c r="F34" s="60"/>
      <c r="G34" s="59">
        <v>1</v>
      </c>
      <c r="H34" s="56">
        <f t="shared" si="5"/>
        <v>0</v>
      </c>
    </row>
    <row r="35" spans="1:15" ht="33.75" customHeight="1" x14ac:dyDescent="0.2">
      <c r="A35" s="61" t="s">
        <v>91</v>
      </c>
      <c r="B35" s="57" t="s">
        <v>147</v>
      </c>
      <c r="C35" s="58" t="s">
        <v>163</v>
      </c>
      <c r="D35" s="59" t="s">
        <v>4</v>
      </c>
      <c r="E35" s="60">
        <v>196.65</v>
      </c>
      <c r="F35" s="60"/>
      <c r="G35" s="59">
        <v>8</v>
      </c>
      <c r="H35" s="56">
        <f t="shared" si="5"/>
        <v>0</v>
      </c>
    </row>
    <row r="36" spans="1:15" x14ac:dyDescent="0.2">
      <c r="A36" s="11" t="s">
        <v>31</v>
      </c>
      <c r="B36" s="65" t="s">
        <v>93</v>
      </c>
      <c r="C36" s="66"/>
      <c r="D36" s="66"/>
      <c r="E36" s="66"/>
      <c r="F36" s="66"/>
      <c r="G36" s="66"/>
      <c r="H36" s="67"/>
    </row>
    <row r="37" spans="1:15" ht="38.25" customHeight="1" x14ac:dyDescent="0.2">
      <c r="A37" s="61" t="s">
        <v>94</v>
      </c>
      <c r="B37" s="57" t="s">
        <v>64</v>
      </c>
      <c r="C37" s="58" t="s">
        <v>95</v>
      </c>
      <c r="D37" s="59" t="s">
        <v>5</v>
      </c>
      <c r="E37" s="60">
        <v>1311</v>
      </c>
      <c r="F37" s="60"/>
      <c r="G37" s="59">
        <v>1</v>
      </c>
      <c r="H37" s="56">
        <f t="shared" ref="H37:H43" si="6">ROUND($E37*F37*G37,2)</f>
        <v>0</v>
      </c>
      <c r="O37" s="18"/>
    </row>
    <row r="38" spans="1:15" ht="33.75" customHeight="1" x14ac:dyDescent="0.2">
      <c r="A38" s="61" t="s">
        <v>96</v>
      </c>
      <c r="B38" s="57" t="s">
        <v>66</v>
      </c>
      <c r="C38" s="58" t="s">
        <v>67</v>
      </c>
      <c r="D38" s="59" t="s">
        <v>5</v>
      </c>
      <c r="E38" s="60">
        <v>1311</v>
      </c>
      <c r="F38" s="60"/>
      <c r="G38" s="59">
        <v>-5</v>
      </c>
      <c r="H38" s="56">
        <f t="shared" si="6"/>
        <v>0</v>
      </c>
      <c r="I38" s="64"/>
    </row>
    <row r="39" spans="1:15" ht="33" customHeight="1" x14ac:dyDescent="0.2">
      <c r="A39" s="61" t="s">
        <v>97</v>
      </c>
      <c r="B39" s="57" t="s">
        <v>68</v>
      </c>
      <c r="C39" s="58" t="s">
        <v>98</v>
      </c>
      <c r="D39" s="59" t="s">
        <v>5</v>
      </c>
      <c r="E39" s="60">
        <v>1311</v>
      </c>
      <c r="F39" s="60"/>
      <c r="G39" s="59">
        <v>1</v>
      </c>
      <c r="H39" s="56">
        <f t="shared" si="6"/>
        <v>0</v>
      </c>
      <c r="I39" s="64"/>
      <c r="J39" s="64"/>
    </row>
    <row r="40" spans="1:15" ht="33" customHeight="1" x14ac:dyDescent="0.2">
      <c r="A40" s="61" t="s">
        <v>99</v>
      </c>
      <c r="B40" s="57" t="s">
        <v>100</v>
      </c>
      <c r="C40" s="58" t="s">
        <v>101</v>
      </c>
      <c r="D40" s="59" t="s">
        <v>5</v>
      </c>
      <c r="E40" s="60">
        <v>1311</v>
      </c>
      <c r="F40" s="60"/>
      <c r="G40" s="59">
        <v>-3</v>
      </c>
      <c r="H40" s="56">
        <f t="shared" si="6"/>
        <v>0</v>
      </c>
    </row>
    <row r="41" spans="1:15" ht="30" customHeight="1" x14ac:dyDescent="0.2">
      <c r="A41" s="61" t="s">
        <v>102</v>
      </c>
      <c r="B41" s="57" t="s">
        <v>73</v>
      </c>
      <c r="C41" s="58" t="s">
        <v>74</v>
      </c>
      <c r="D41" s="59" t="s">
        <v>6</v>
      </c>
      <c r="E41" s="60">
        <v>395.1</v>
      </c>
      <c r="F41" s="60"/>
      <c r="G41" s="59">
        <v>1</v>
      </c>
      <c r="H41" s="56">
        <f t="shared" si="6"/>
        <v>0</v>
      </c>
      <c r="O41" s="18"/>
    </row>
    <row r="42" spans="1:15" ht="30" customHeight="1" x14ac:dyDescent="0.2">
      <c r="A42" s="61" t="s">
        <v>103</v>
      </c>
      <c r="B42" s="57" t="s">
        <v>113</v>
      </c>
      <c r="C42" s="58" t="s">
        <v>114</v>
      </c>
      <c r="D42" s="59" t="s">
        <v>6</v>
      </c>
      <c r="E42" s="60">
        <v>20</v>
      </c>
      <c r="F42" s="60"/>
      <c r="G42" s="59">
        <v>1</v>
      </c>
      <c r="H42" s="56">
        <f t="shared" ref="H42" si="7">ROUND($E42*F42*G42,2)</f>
        <v>0</v>
      </c>
      <c r="O42" s="18"/>
    </row>
    <row r="43" spans="1:15" ht="27.75" customHeight="1" x14ac:dyDescent="0.2">
      <c r="A43" s="61" t="s">
        <v>112</v>
      </c>
      <c r="B43" s="57" t="s">
        <v>75</v>
      </c>
      <c r="C43" s="58" t="s">
        <v>76</v>
      </c>
      <c r="D43" s="59" t="s">
        <v>4</v>
      </c>
      <c r="E43" s="60">
        <v>24.91</v>
      </c>
      <c r="F43" s="60"/>
      <c r="G43" s="59">
        <v>1</v>
      </c>
      <c r="H43" s="56">
        <f t="shared" si="6"/>
        <v>0</v>
      </c>
      <c r="I43" s="64"/>
    </row>
    <row r="44" spans="1:15" x14ac:dyDescent="0.2">
      <c r="A44" s="11" t="s">
        <v>104</v>
      </c>
      <c r="B44" s="65" t="s">
        <v>105</v>
      </c>
      <c r="C44" s="66"/>
      <c r="D44" s="66"/>
      <c r="E44" s="66"/>
      <c r="F44" s="66"/>
      <c r="G44" s="66"/>
      <c r="H44" s="67"/>
    </row>
    <row r="45" spans="1:15" ht="89.25" customHeight="1" x14ac:dyDescent="0.2">
      <c r="A45" s="61" t="s">
        <v>115</v>
      </c>
      <c r="B45" s="57" t="s">
        <v>106</v>
      </c>
      <c r="C45" s="58" t="s">
        <v>152</v>
      </c>
      <c r="D45" s="59" t="s">
        <v>5</v>
      </c>
      <c r="E45" s="60">
        <v>1311</v>
      </c>
      <c r="F45" s="60"/>
      <c r="G45" s="59">
        <v>1</v>
      </c>
      <c r="H45" s="56">
        <f t="shared" ref="H45" si="8">ROUND($E45*F45*G45,2)</f>
        <v>0</v>
      </c>
      <c r="O45" s="18"/>
    </row>
    <row r="46" spans="1:15" ht="13.5" customHeight="1" x14ac:dyDescent="0.2">
      <c r="A46" s="103"/>
      <c r="B46" s="104"/>
      <c r="C46" s="104"/>
      <c r="D46" s="104"/>
      <c r="E46" s="104"/>
      <c r="F46" s="105"/>
      <c r="G46" s="10"/>
      <c r="H46" s="14">
        <f>SUM(H31:H45)</f>
        <v>0</v>
      </c>
    </row>
    <row r="47" spans="1:15" ht="12.75" customHeight="1" x14ac:dyDescent="0.2">
      <c r="A47" s="3">
        <v>4</v>
      </c>
      <c r="B47" s="94" t="s">
        <v>107</v>
      </c>
      <c r="C47" s="95"/>
      <c r="D47" s="95"/>
      <c r="E47" s="95"/>
      <c r="F47" s="95"/>
      <c r="G47" s="95"/>
      <c r="H47" s="96"/>
    </row>
    <row r="48" spans="1:15" ht="59.25" customHeight="1" x14ac:dyDescent="0.2">
      <c r="A48" s="52" t="s">
        <v>109</v>
      </c>
      <c r="B48" s="52" t="s">
        <v>108</v>
      </c>
      <c r="C48" s="53" t="s">
        <v>148</v>
      </c>
      <c r="D48" s="52" t="s">
        <v>6</v>
      </c>
      <c r="E48" s="54">
        <v>482.3</v>
      </c>
      <c r="F48" s="54"/>
      <c r="G48" s="55">
        <v>1</v>
      </c>
      <c r="H48" s="56">
        <f>ROUND($E48*F48*G48,2)</f>
        <v>0</v>
      </c>
    </row>
    <row r="49" spans="1:8" ht="32.25" customHeight="1" x14ac:dyDescent="0.2">
      <c r="A49" s="52" t="s">
        <v>116</v>
      </c>
      <c r="B49" s="52" t="s">
        <v>110</v>
      </c>
      <c r="C49" s="53" t="s">
        <v>150</v>
      </c>
      <c r="D49" s="52" t="s">
        <v>6</v>
      </c>
      <c r="E49" s="54">
        <v>98.6</v>
      </c>
      <c r="F49" s="54"/>
      <c r="G49" s="55">
        <v>1</v>
      </c>
      <c r="H49" s="56">
        <f>ROUND($E49*F49*G49,2)</f>
        <v>0</v>
      </c>
    </row>
    <row r="50" spans="1:8" ht="12.75" customHeight="1" x14ac:dyDescent="0.2">
      <c r="A50" s="103"/>
      <c r="B50" s="104"/>
      <c r="C50" s="104"/>
      <c r="D50" s="104"/>
      <c r="E50" s="104"/>
      <c r="F50" s="105"/>
      <c r="G50" s="68"/>
      <c r="H50" s="14">
        <f>SUM(H48:H49)</f>
        <v>0</v>
      </c>
    </row>
    <row r="51" spans="1:8" ht="12.75" customHeight="1" x14ac:dyDescent="0.2">
      <c r="A51" s="3">
        <v>5</v>
      </c>
      <c r="B51" s="94" t="s">
        <v>118</v>
      </c>
      <c r="C51" s="95"/>
      <c r="D51" s="95"/>
      <c r="E51" s="95"/>
      <c r="F51" s="95"/>
      <c r="G51" s="95"/>
      <c r="H51" s="96"/>
    </row>
    <row r="52" spans="1:8" x14ac:dyDescent="0.2">
      <c r="A52" s="11" t="s">
        <v>119</v>
      </c>
      <c r="B52" s="69" t="s">
        <v>120</v>
      </c>
      <c r="C52" s="70"/>
      <c r="D52" s="70"/>
      <c r="E52" s="70"/>
      <c r="F52" s="70"/>
      <c r="G52" s="70"/>
      <c r="H52" s="71"/>
    </row>
    <row r="53" spans="1:8" ht="108" customHeight="1" x14ac:dyDescent="0.2">
      <c r="A53" s="52" t="s">
        <v>121</v>
      </c>
      <c r="B53" s="52" t="s">
        <v>117</v>
      </c>
      <c r="C53" s="53" t="s">
        <v>149</v>
      </c>
      <c r="D53" s="52" t="s">
        <v>6</v>
      </c>
      <c r="E53" s="54">
        <v>30</v>
      </c>
      <c r="F53" s="54"/>
      <c r="G53" s="55">
        <v>1</v>
      </c>
      <c r="H53" s="56">
        <f>ROUND($E53*F53*G53,2)</f>
        <v>0</v>
      </c>
    </row>
    <row r="54" spans="1:8" x14ac:dyDescent="0.2">
      <c r="A54" s="11" t="s">
        <v>122</v>
      </c>
      <c r="B54" s="69" t="s">
        <v>123</v>
      </c>
      <c r="C54" s="70"/>
      <c r="D54" s="70"/>
      <c r="E54" s="70"/>
      <c r="F54" s="70"/>
      <c r="G54" s="70"/>
      <c r="H54" s="71"/>
    </row>
    <row r="55" spans="1:8" ht="32.25" customHeight="1" x14ac:dyDescent="0.2">
      <c r="A55" s="52" t="s">
        <v>124</v>
      </c>
      <c r="B55" s="52" t="s">
        <v>125</v>
      </c>
      <c r="C55" s="53" t="s">
        <v>126</v>
      </c>
      <c r="D55" s="52" t="s">
        <v>6</v>
      </c>
      <c r="E55" s="54">
        <v>70.5</v>
      </c>
      <c r="F55" s="54"/>
      <c r="G55" s="55">
        <v>1</v>
      </c>
      <c r="H55" s="56">
        <f>ROUND($E55*F55*G55,2)</f>
        <v>0</v>
      </c>
    </row>
    <row r="56" spans="1:8" ht="36" customHeight="1" x14ac:dyDescent="0.2">
      <c r="A56" s="52" t="s">
        <v>127</v>
      </c>
      <c r="B56" s="52" t="s">
        <v>128</v>
      </c>
      <c r="C56" s="53" t="s">
        <v>129</v>
      </c>
      <c r="D56" s="52" t="s">
        <v>6</v>
      </c>
      <c r="E56" s="54">
        <v>70.5</v>
      </c>
      <c r="F56" s="54"/>
      <c r="G56" s="55">
        <v>1</v>
      </c>
      <c r="H56" s="56">
        <f>ROUND($E56*F56*G56,2)</f>
        <v>0</v>
      </c>
    </row>
    <row r="57" spans="1:8" x14ac:dyDescent="0.2">
      <c r="A57" s="11" t="s">
        <v>130</v>
      </c>
      <c r="B57" s="69" t="s">
        <v>131</v>
      </c>
      <c r="C57" s="70"/>
      <c r="D57" s="70"/>
      <c r="E57" s="70"/>
      <c r="F57" s="70"/>
      <c r="G57" s="70"/>
      <c r="H57" s="71"/>
    </row>
    <row r="58" spans="1:8" ht="32.25" customHeight="1" x14ac:dyDescent="0.2">
      <c r="A58" s="52" t="s">
        <v>132</v>
      </c>
      <c r="B58" s="52" t="s">
        <v>133</v>
      </c>
      <c r="C58" s="53" t="s">
        <v>134</v>
      </c>
      <c r="D58" s="52" t="s">
        <v>6</v>
      </c>
      <c r="E58" s="54">
        <v>40</v>
      </c>
      <c r="F58" s="54"/>
      <c r="G58" s="55">
        <v>1</v>
      </c>
      <c r="H58" s="56">
        <f>ROUND($E58*F58*G58,2)</f>
        <v>0</v>
      </c>
    </row>
    <row r="59" spans="1:8" ht="32.25" customHeight="1" x14ac:dyDescent="0.2">
      <c r="A59" s="52" t="s">
        <v>135</v>
      </c>
      <c r="B59" s="52" t="s">
        <v>136</v>
      </c>
      <c r="C59" s="53" t="s">
        <v>137</v>
      </c>
      <c r="D59" s="52" t="s">
        <v>6</v>
      </c>
      <c r="E59" s="54">
        <v>40</v>
      </c>
      <c r="F59" s="54"/>
      <c r="G59" s="55">
        <v>1</v>
      </c>
      <c r="H59" s="56">
        <f>ROUND($E59*F59*G59,2)</f>
        <v>0</v>
      </c>
    </row>
    <row r="60" spans="1:8" ht="36" customHeight="1" x14ac:dyDescent="0.2">
      <c r="A60" s="52" t="s">
        <v>138</v>
      </c>
      <c r="B60" s="52" t="s">
        <v>139</v>
      </c>
      <c r="C60" s="53" t="s">
        <v>140</v>
      </c>
      <c r="D60" s="52" t="s">
        <v>5</v>
      </c>
      <c r="E60" s="54">
        <v>69</v>
      </c>
      <c r="F60" s="54"/>
      <c r="G60" s="55">
        <v>1</v>
      </c>
      <c r="H60" s="56">
        <f>ROUND($E60*F60*G60,2)</f>
        <v>0</v>
      </c>
    </row>
    <row r="61" spans="1:8" x14ac:dyDescent="0.2">
      <c r="A61" s="11" t="s">
        <v>141</v>
      </c>
      <c r="B61" s="69" t="s">
        <v>142</v>
      </c>
      <c r="C61" s="70"/>
      <c r="D61" s="70"/>
      <c r="E61" s="70"/>
      <c r="F61" s="70"/>
      <c r="G61" s="70"/>
      <c r="H61" s="71"/>
    </row>
    <row r="62" spans="1:8" ht="48.75" customHeight="1" x14ac:dyDescent="0.2">
      <c r="A62" s="52" t="s">
        <v>143</v>
      </c>
      <c r="B62" s="52" t="s">
        <v>144</v>
      </c>
      <c r="C62" s="53" t="s">
        <v>145</v>
      </c>
      <c r="D62" s="52" t="s">
        <v>5</v>
      </c>
      <c r="E62" s="54">
        <v>4</v>
      </c>
      <c r="F62" s="54"/>
      <c r="G62" s="55">
        <v>1</v>
      </c>
      <c r="H62" s="56">
        <f>ROUND($E62*F62*G62,2)</f>
        <v>0</v>
      </c>
    </row>
    <row r="63" spans="1:8" x14ac:dyDescent="0.2">
      <c r="A63" s="11" t="s">
        <v>153</v>
      </c>
      <c r="B63" s="73" t="s">
        <v>158</v>
      </c>
      <c r="C63" s="74"/>
      <c r="D63" s="74"/>
      <c r="E63" s="74"/>
      <c r="F63" s="74"/>
      <c r="G63" s="74"/>
      <c r="H63" s="75"/>
    </row>
    <row r="64" spans="1:8" ht="28.5" customHeight="1" x14ac:dyDescent="0.2">
      <c r="A64" s="52" t="s">
        <v>156</v>
      </c>
      <c r="B64" s="57" t="s">
        <v>160</v>
      </c>
      <c r="C64" s="58" t="s">
        <v>159</v>
      </c>
      <c r="D64" s="59" t="s">
        <v>3</v>
      </c>
      <c r="E64" s="54">
        <v>0.05</v>
      </c>
      <c r="F64" s="54"/>
      <c r="G64" s="55">
        <v>1</v>
      </c>
      <c r="H64" s="56">
        <f>ROUND($E64*F64*G64,2)</f>
        <v>0</v>
      </c>
    </row>
    <row r="65" spans="1:8" ht="36" customHeight="1" x14ac:dyDescent="0.2">
      <c r="A65" s="52" t="s">
        <v>157</v>
      </c>
      <c r="B65" s="57" t="s">
        <v>154</v>
      </c>
      <c r="C65" s="58" t="s">
        <v>155</v>
      </c>
      <c r="D65" s="59" t="s">
        <v>5</v>
      </c>
      <c r="E65" s="54">
        <v>500</v>
      </c>
      <c r="F65" s="54"/>
      <c r="G65" s="55">
        <v>1</v>
      </c>
      <c r="H65" s="56">
        <f>ROUND($E65*F65*G65,2)</f>
        <v>0</v>
      </c>
    </row>
    <row r="66" spans="1:8" ht="12.75" customHeight="1" x14ac:dyDescent="0.2">
      <c r="A66" s="103"/>
      <c r="B66" s="104"/>
      <c r="C66" s="104"/>
      <c r="D66" s="104"/>
      <c r="E66" s="104"/>
      <c r="F66" s="105"/>
      <c r="G66" s="72"/>
      <c r="H66" s="14">
        <f>SUM(H53:H65)</f>
        <v>0</v>
      </c>
    </row>
    <row r="67" spans="1:8" ht="16.5" customHeight="1" x14ac:dyDescent="0.2">
      <c r="A67" s="97" t="s">
        <v>7</v>
      </c>
      <c r="B67" s="98"/>
      <c r="C67" s="98"/>
      <c r="D67" s="98"/>
      <c r="E67" s="98"/>
      <c r="F67" s="99"/>
      <c r="G67" s="12"/>
      <c r="H67" s="13">
        <f>H7+H28+H46+H50+H66</f>
        <v>0</v>
      </c>
    </row>
    <row r="68" spans="1:8" ht="7.5" customHeight="1" thickBot="1" x14ac:dyDescent="0.25"/>
    <row r="69" spans="1:8" customFormat="1" ht="13.5" thickBot="1" x14ac:dyDescent="0.25">
      <c r="A69" s="85" t="s">
        <v>8</v>
      </c>
      <c r="B69" s="86"/>
      <c r="C69" s="76"/>
      <c r="D69" s="77"/>
      <c r="E69" s="77"/>
      <c r="F69" s="77"/>
      <c r="G69" s="77"/>
      <c r="H69" s="78"/>
    </row>
    <row r="70" spans="1:8" customFormat="1" ht="20.25" customHeight="1" thickBot="1" x14ac:dyDescent="0.25">
      <c r="A70" s="15"/>
      <c r="B70" s="15"/>
      <c r="C70" s="79"/>
      <c r="D70" s="80"/>
      <c r="E70" s="80"/>
      <c r="F70" s="80"/>
      <c r="G70" s="80"/>
      <c r="H70" s="81"/>
    </row>
    <row r="71" spans="1:8" customFormat="1" ht="4.5" customHeight="1" x14ac:dyDescent="0.2">
      <c r="A71" s="15"/>
      <c r="B71" s="15"/>
      <c r="C71" s="16"/>
      <c r="D71" s="16"/>
      <c r="E71" s="17"/>
      <c r="F71" s="17"/>
      <c r="G71" s="16"/>
      <c r="H71" s="6"/>
    </row>
    <row r="72" spans="1:8" customFormat="1" ht="24" customHeight="1" x14ac:dyDescent="0.2">
      <c r="A72" s="82" t="s">
        <v>9</v>
      </c>
      <c r="B72" s="82"/>
      <c r="C72" s="82"/>
      <c r="D72" s="82"/>
      <c r="E72" s="82"/>
      <c r="F72" s="82"/>
      <c r="G72" s="82"/>
      <c r="H72" s="82"/>
    </row>
    <row r="73" spans="1:8" customFormat="1" ht="3" customHeight="1" thickBot="1" x14ac:dyDescent="0.25">
      <c r="A73" s="18"/>
      <c r="B73" s="19"/>
      <c r="C73" s="20"/>
      <c r="D73" s="20"/>
      <c r="E73" s="21"/>
      <c r="F73" s="21"/>
      <c r="G73" s="20"/>
      <c r="H73" s="20"/>
    </row>
    <row r="74" spans="1:8" customFormat="1" x14ac:dyDescent="0.2">
      <c r="A74" s="22"/>
      <c r="B74" s="23"/>
      <c r="C74" s="24" t="s">
        <v>10</v>
      </c>
      <c r="D74" s="25"/>
      <c r="E74" s="26" t="s">
        <v>11</v>
      </c>
      <c r="F74" s="47"/>
      <c r="G74" s="23"/>
      <c r="H74" s="27"/>
    </row>
    <row r="75" spans="1:8" customFormat="1" x14ac:dyDescent="0.2">
      <c r="A75" s="28"/>
      <c r="B75" s="29"/>
      <c r="C75" s="30"/>
      <c r="D75" s="31"/>
      <c r="E75" s="32"/>
      <c r="F75" s="48"/>
      <c r="G75" s="29"/>
      <c r="H75" s="33"/>
    </row>
    <row r="76" spans="1:8" customFormat="1" x14ac:dyDescent="0.2">
      <c r="A76" s="28"/>
      <c r="B76" s="29"/>
      <c r="C76" s="34" t="s">
        <v>12</v>
      </c>
      <c r="D76" s="31"/>
      <c r="E76" s="32"/>
      <c r="F76" s="48"/>
      <c r="G76" s="29"/>
      <c r="H76" s="33"/>
    </row>
    <row r="77" spans="1:8" customFormat="1" x14ac:dyDescent="0.2">
      <c r="A77" s="28"/>
      <c r="B77" s="29"/>
      <c r="C77" s="34" t="s">
        <v>13</v>
      </c>
      <c r="D77" s="35"/>
      <c r="E77" s="83" t="s">
        <v>14</v>
      </c>
      <c r="F77" s="83"/>
      <c r="G77" s="83"/>
      <c r="H77" s="84"/>
    </row>
    <row r="78" spans="1:8" customFormat="1" x14ac:dyDescent="0.2">
      <c r="A78" s="28"/>
      <c r="B78" s="29"/>
      <c r="C78" s="34" t="s">
        <v>15</v>
      </c>
      <c r="D78" s="35"/>
      <c r="E78" s="83" t="s">
        <v>16</v>
      </c>
      <c r="F78" s="83"/>
      <c r="G78" s="83"/>
      <c r="H78" s="84"/>
    </row>
    <row r="79" spans="1:8" customFormat="1" x14ac:dyDescent="0.2">
      <c r="A79" s="28"/>
      <c r="B79" s="29"/>
      <c r="C79" s="34" t="s">
        <v>17</v>
      </c>
      <c r="D79" s="35"/>
      <c r="E79" s="83" t="s">
        <v>18</v>
      </c>
      <c r="F79" s="83"/>
      <c r="G79" s="83"/>
      <c r="H79" s="84"/>
    </row>
    <row r="80" spans="1:8" customFormat="1" ht="5.25" customHeight="1" thickBot="1" x14ac:dyDescent="0.25">
      <c r="A80" s="36"/>
      <c r="B80" s="37"/>
      <c r="C80" s="38"/>
      <c r="D80" s="39"/>
      <c r="E80" s="40"/>
      <c r="F80" s="49"/>
      <c r="G80" s="37"/>
      <c r="H80" s="41"/>
    </row>
    <row r="81" spans="1:16" customFormat="1" ht="54.75" customHeight="1" x14ac:dyDescent="0.2">
      <c r="A81" s="87"/>
      <c r="B81" s="87"/>
      <c r="C81" s="42"/>
      <c r="D81" s="20"/>
      <c r="E81" s="88"/>
      <c r="F81" s="88"/>
      <c r="G81" s="88"/>
      <c r="H81" s="88"/>
      <c r="I81" s="7"/>
      <c r="J81" s="7"/>
      <c r="K81" s="89"/>
      <c r="L81" s="8"/>
      <c r="M81" s="8"/>
      <c r="N81" s="90"/>
      <c r="O81" s="9"/>
      <c r="P81" s="9"/>
    </row>
    <row r="82" spans="1:16" customFormat="1" ht="12" customHeight="1" x14ac:dyDescent="0.2">
      <c r="A82" s="20"/>
      <c r="B82" s="20"/>
      <c r="C82" s="43" t="s">
        <v>19</v>
      </c>
      <c r="D82" s="20"/>
      <c r="E82" s="91" t="s">
        <v>20</v>
      </c>
      <c r="F82" s="91"/>
      <c r="G82" s="91"/>
      <c r="H82" s="91"/>
      <c r="K82" s="89"/>
      <c r="L82" s="8"/>
      <c r="M82" s="8"/>
      <c r="N82" s="90"/>
      <c r="O82" s="9"/>
      <c r="P82" s="9"/>
    </row>
  </sheetData>
  <mergeCells count="23">
    <mergeCell ref="A2:H2"/>
    <mergeCell ref="B5:H5"/>
    <mergeCell ref="A67:F67"/>
    <mergeCell ref="B8:H8"/>
    <mergeCell ref="A28:F28"/>
    <mergeCell ref="A7:F7"/>
    <mergeCell ref="A46:F46"/>
    <mergeCell ref="B29:H29"/>
    <mergeCell ref="B47:H47"/>
    <mergeCell ref="A50:F50"/>
    <mergeCell ref="B51:H51"/>
    <mergeCell ref="A66:F66"/>
    <mergeCell ref="A81:B81"/>
    <mergeCell ref="E81:H81"/>
    <mergeCell ref="K81:K82"/>
    <mergeCell ref="N81:N82"/>
    <mergeCell ref="E82:H82"/>
    <mergeCell ref="C69:H70"/>
    <mergeCell ref="A72:H72"/>
    <mergeCell ref="E77:H77"/>
    <mergeCell ref="E78:H78"/>
    <mergeCell ref="E79:H79"/>
    <mergeCell ref="A69:B69"/>
  </mergeCells>
  <phoneticPr fontId="0" type="noConversion"/>
  <pageMargins left="0.23622047244094491" right="0.23622047244094491" top="0.19685039370078741" bottom="0.11811023622047245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UG w Suszcu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BernadetaM</cp:lastModifiedBy>
  <cp:lastPrinted>2015-10-26T08:28:46Z</cp:lastPrinted>
  <dcterms:created xsi:type="dcterms:W3CDTF">2009-03-09T07:58:20Z</dcterms:created>
  <dcterms:modified xsi:type="dcterms:W3CDTF">2015-10-26T08:50:59Z</dcterms:modified>
</cp:coreProperties>
</file>