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<sst xmlns="http://schemas.openxmlformats.org/spreadsheetml/2006/main" count="383" uniqueCount="290">
  <si>
    <t>Pozyskanie, dowóz i wbudowanie gruntu niewysadzinowego do zasypania wykopu po kanalizacji umozliwjającego wykonanie nasypu o grupie nośności G1 - Łupek czerwony
przepalony - wraz z kosztem zakupu i transportem - wymiana gruntu
770.208
-(1.25*0.95*262.42+1.0*0.63*44.40)
-(18*3.14*0.3^2+10*3.14*0.65^2)</t>
  </si>
  <si>
    <t>Ręczne formowanie nasypów z ziemi dowożonej samochodami samowyładowczymi, grunt kategorii III-IV
770.208
-(1.25*0.95*262.42+1.0*0.63*44.40)
-(18*3.14*0.3^2+10*3.14*0.65^2)</t>
  </si>
  <si>
    <t>Zagęszczenie nasypów ubijakami mechanicznymi, grunt spoisty kategorii III-IV
770.208
-(1.25*0.95*262.42+1.0*0.63*44.40)
-(18*3.14*0.3^2+10*3.14*0.65^2)</t>
  </si>
  <si>
    <t>Studnie rewizyjne w gotowym wykopie z kręgów betonowych o średnicy 1200mm i głębokości 3m -studnie betonowe z betonu klasy min C45/55 łaczone na uszczelki z kinetą i przejściami szczelnymi z pokrywą nastudzienną, pierścieniem odciążającym i włazem żeliwnym typu ciężkiego - klasy D
10,00</t>
  </si>
  <si>
    <t>Studnie rewizyjne w gotowym wykopie z kręgów betonowych o średnicy 1200mm - za każde 0,5m różnicy głębokości studni
(Krotność= -1)
20,00</t>
  </si>
  <si>
    <t>KNR 2-18
0804/07
D-03.02.01</t>
  </si>
  <si>
    <t>Próba szczelności kanałów rurowych o średnicy nominalnej 600mm
262.42</t>
  </si>
  <si>
    <t>Próba szczelności kanałów rurowych o średnicy nominalnej 200mm
44.40</t>
  </si>
  <si>
    <t>Krata stalowa na wylot rury fi 600mm
1,00</t>
  </si>
  <si>
    <t>Ścieki z elementów betonowych o grubości 15cm na podsypce piaskowej - ściek korytkowy przy skarpie nasypu
5,00</t>
  </si>
  <si>
    <t>Ława betonowa zwykła pod krawężniki - Analogia - ława pod korytka ściekowe
5.0*0.5*0.2</t>
  </si>
  <si>
    <t>Roboty pomiarowe przy liniowych robotach ziemnych - trasa dróg w terenie równinnym
263.0</t>
  </si>
  <si>
    <t>Roboty remontowe - frezowanie nawierzchni bitumicznej o gr. 10 cm z wywozem materiału z rozbiórki na odl. do 1 km
jezdnia 996.47</t>
  </si>
  <si>
    <t>Wywiezienie gruzu z terenu rozbiórki ładowanego koparko-ładowarką na samochody samowyładowcze przy obsłudze 3 samochodów na zmianę roboczą i mechaniczne wyładowanie - gruz bitumiczny
996.47*0.10</t>
  </si>
  <si>
    <t>Transport gruzu z terenu rozbiórki samochodem ciężarowym na odległość 1km mechanicznie ładowanego i wyładowanego - gruz bitumiczny
996.47*0.10</t>
  </si>
  <si>
    <r>
      <t xml:space="preserve">Transport gruzu z terenu rozbiórki samochodem ciężarowym na odległość 1km mechanicznie ładowanego i wyładowanego - nakłady uzupełniające na każdy dalszy rozpoczęty km ponad
1km odległości - gruz bitumczny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996.47*0.10</t>
    </r>
  </si>
  <si>
    <t>Opłata za składowanie i/lub utyliazcję gruzu - gruz bitumiczny
996.47*0.10</t>
  </si>
  <si>
    <t>Rozebranie mechaniczne podbudowy z kruszywa kamiennego o grubości 15cm
jezdnia 996.47</t>
  </si>
  <si>
    <t>Rozebranie mechaniczne podbudowy z kruszywa kamiennego o grubości 15cm - za każdy dalszy 1cm
(Krotność= 10)
jezdnia 996.47</t>
  </si>
  <si>
    <t>Wywiezienie gruzu z terenu rozbiórki ładowanego koparko-ładowarką na samochody samowyładowcze przy obsłudze 3 samochodów na zmianę roboczą i mechaniczne wyładowanie - gruz kamienny/betonowy
jezdnia 996.47*0,25</t>
  </si>
  <si>
    <r>
      <t xml:space="preserve">Transport gruzu z terenu rozbiórki samochodem ciężarowym na odległość 1km mechanicznie ładowanego i wyładowanego - gruz kamienny/betonowy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jezdnia 996.47*0,25</t>
    </r>
  </si>
  <si>
    <t>Rozebranie przepustów z rur betonowych o średnicy 40cm
180.0</t>
  </si>
  <si>
    <t>Rozebranie ścianek czołowych i ław przepustów betonowych
2*0.3*1.2*2</t>
  </si>
  <si>
    <t>Załadowanie gruzu koparko-ładowarką przy obsłudze na zmianę roboczą przez 3 samochody samowyładowcze
(3.14*0.26^2-3.14*0.2^2)*180</t>
  </si>
  <si>
    <t>Transport gruzu z terenu rozbiórki samochodem ciężarowym na odległość 1km mechanicznie ładowanego i wyładowanego - gruz betonowy
(3.14*0.26^2-3.14*0.2^2)*180</t>
  </si>
  <si>
    <r>
      <t xml:space="preserve">Transport gruzu z terenu rozbiórki samochodem ciężarowym na odległość 1km mechanicznie ładowanego i wyładowanego - nakłady uzupełniające na każdy dalszy rozpoczęty km ponad
1km odległości - gruz betonowy -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(3.14*0.26^2-3.14*0.2^2)*180</t>
    </r>
  </si>
  <si>
    <t>Opłata za składowanie i/lub utyliazcję gruzu - gruz betonowy
(3.14*0.26^2-3.14*0.2^2)*180</t>
  </si>
  <si>
    <t>Usunięcie warstwy ziemi urodzajnej o grubości do 15cm za pomocą spycharki
660.27</t>
  </si>
  <si>
    <t>Usunięcie warstwy ziemi urodzajnej za pomocą spycharki - dodatek za każde dalsze 5cm grubości humusu (ponad 15cm)
(Krotność= 2)
660.27</t>
  </si>
  <si>
    <t>Roboty ziemne wykonywane koparkami przedsiębiernymi z transportem urobku samochodami samowyładowczymi na odległość do 1km, lecz z ziemi uprzednio zmagazynowanej w hałdach - koparki o pojemności łyżki 0,60m3, grunt kategorii I-III - odwóz humusu
660.27*0,25</t>
  </si>
  <si>
    <t>Roboty ziemne wykonywane koparkami podsiębiernymi z transportem urobku samochodami samowyładowczymi na odległość do 1,0km - koparki o pojemności łyżki 0,60m3, grunt kategorii IV - korytowanie
wykop 1495.11*0.59+(472.34+53.0)*0.30*0.59+74.51*0.39+41.0*0.30*0.39+526.60*0.30*0.40
rozbióki -996.47*0.35
humus -165.07</t>
  </si>
  <si>
    <r>
      <t xml:space="preserve">Nakłady uzupełniające do tablic 0201-0213 za każde dalsze rozpoczęte 0,5km odległości transportu ponad 1km samochodami samowyładowczymi na odległość ponad 1km po drogach utwardzonych, grunt kategorii III-IV - 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wykop 1495.11*0.59+(472.34+53.0)*0.30*0.59+74.51*0.39+41.0*0.30*0.39+526.60*0.30*0.40
rozbióki -996.47*0.35
humus -165.07</t>
    </r>
  </si>
  <si>
    <t>Koszty składowania i/lub utylizacji ziemi na wysypisku
wykop 1495.11*0.59+(472.34+53.0)*0.30*0.59+74.51*0.39+41.0*0.30*0.39+526.60*0.30*0.40
rozbióki -996.47*0.35
humus -165.07</t>
  </si>
  <si>
    <t>Profilowanie i zagęszczanie ręczne podłoża pod warstwy konstrukcyjne nawierzchni w gruncie kategorii III-IV
jezdnia 1495.11
dodatek pod ławy (472.34+53.0)*0.30</t>
  </si>
  <si>
    <t>Warstwa odsączająca o grubości po zagęszczeniu 10cm w korycie i na poszerzeniach zagęszczana ręcznie
jezdnia 1495.11
dodatek pod ławy (472.34+53.0)*0.30</t>
  </si>
  <si>
    <t>Wzmacnianie podłoża gruntowego geosiatkami i geowłókninami - geosiatka typu MIRAGRID GX 80/80 o wytrzymałości na rozciaganie minimum 80/80kN i na wydłużenie 10,5%/10% - ułożenie pomiędzy warstwą odsączajacą a dolną warstwą podbudowy z kruszywa
jezdnia 1495.11
dodatek pod ławy (472.34+53.0)*0.30
zakład 0,55m 174.46</t>
  </si>
  <si>
    <t>Warstwa dolna podbudowy z kruszywa łamanego o grubości po zagęszczeniu 15cm
jezdnia 1495.11
poszerzenia (472.34+53.0)*0.30</t>
  </si>
  <si>
    <t>Warstwa dolna podbudowy z kruszywa łamanego o grubości po zagęszczeniu 15cm - za każdy dalszy 1cm
(Krotność= 5)
jezdnia 1495.11
poszerzenia (472.34+53.0)*0.30</t>
  </si>
  <si>
    <t>Warstwa górna podbudowy z kruszywa łamanego o grubości po zagęszczeniu 8cm - za każdy dalszy 1cm
(Krotność= 2)
jezdnia 1495.11</t>
  </si>
  <si>
    <t>Warstwa górna podbudowy z kruszywa łamanego o grubości po zagęszczeniu 8cm
jezdnia 1495.11</t>
  </si>
  <si>
    <t>Skropienie nawierzchni asfaltem - analogia - skropienie nawierzchni emulsją asfaltową
jezdnia 1495.11</t>
  </si>
  <si>
    <t>Podbudowy z mieszanek mineralno-bitumicznych klińcowo żwirowych o lepiszczu asfaltowym o grubości warstwy po zagęszczeniu 4cm
jezdnia 1495.11</t>
  </si>
  <si>
    <t>Podbudowy z mieszanek mineralno-bitumicznych klińcowo żwirowych o lepiszczu asfaltowym - za każdy dalszy 1cm grubości warstwy po zagęszczeniu ponad 4cm
(Krotność= 4)
jezdnia 1495.11</t>
  </si>
  <si>
    <t>Nawierzchnia z mieszanek mineralno-bitumicznych grysowych z warstwą wiążącą afaltową o grubości po zagęszczeniu 4cm
jezdnia 1495.11</t>
  </si>
  <si>
    <t>Nawierzchnia z mieszanek mineralno-bitumicznych grysowych z warstwą wiążącą afaltową o grubości po zagęszczeniu 4cm - za każdy dalszy 1cm
(Krotność= 2)
jezdnia 1495.11</t>
  </si>
  <si>
    <t>Uwaga: Cena jednostkowa to cena wykonania robót przypadających na 1 krotność.
               Wartość to iloczyn ilości, ceny jednostkowej i krotności (iloczyn kolumn 5, 6 i 7)</t>
  </si>
  <si>
    <t>KNR 2-01
0119/03
D-01.01.01</t>
  </si>
  <si>
    <t>KNR AT-03
0102-04
D-05.03.11</t>
  </si>
  <si>
    <t>KNR 4-04
1103/01
D-01.02.04</t>
  </si>
  <si>
    <t>KNR 4-04
1103/04
D-01.02.04</t>
  </si>
  <si>
    <t>KNR 4-04
1103/05
D-01.02.04</t>
  </si>
  <si>
    <t>Kalkulacja
indywidualna
D-01.02.04</t>
  </si>
  <si>
    <t>KNR 2-31
0802/07
D-01.02.04</t>
  </si>
  <si>
    <t>KNR 2-31
0802/08
D-01.02.04</t>
  </si>
  <si>
    <t>KNR 2-31
0816/01
D-01.02.04</t>
  </si>
  <si>
    <t>KNR 2-31
0816/04
D-01.02.04</t>
  </si>
  <si>
    <t>6. Roboty ziemne i przygotowawcze</t>
  </si>
  <si>
    <t>KNR 2-01
0126/01
D - 02.00.01
D - 02.01.01</t>
  </si>
  <si>
    <t>KNR 2-01
0126/02
D - 02.00.01
D - 02.01.01</t>
  </si>
  <si>
    <t>KNR 2-01
0211/07
D - 02.00.01
D - 02.01.01</t>
  </si>
  <si>
    <t>7. Konstrukcja jezdni</t>
  </si>
  <si>
    <t>KNR 2-31
0103/02
D-04.01.01</t>
  </si>
  <si>
    <t>KNR 2-31
0104/01
D-04.02.01</t>
  </si>
  <si>
    <t>Kalkulacja
indywidualna
D - 02.03.01c</t>
  </si>
  <si>
    <t>KNR 2-31
0114/05
D-04.04.00
D-04.04.02</t>
  </si>
  <si>
    <t>KNR 2-31
0114/06
D-04.04.00
D-04.04.02</t>
  </si>
  <si>
    <t>KNR 2-31
0114/07
D-04.04.00
D-04.04.02</t>
  </si>
  <si>
    <t>KNR 2-31
0114/08
D-04.04.00
D-04.04.02</t>
  </si>
  <si>
    <t>KNR 2-31
1004/07
D-04.03.01</t>
  </si>
  <si>
    <t>KNR 2-31
0110/01
D-04.07.01</t>
  </si>
  <si>
    <t>KNR 2-31
0110/02
D-04.07.01</t>
  </si>
  <si>
    <t>KNR 2-31
0310/01
D-05.03.05</t>
  </si>
  <si>
    <t>KNR 2-31
0310/02
D-05.03.05</t>
  </si>
  <si>
    <t>KNR 2-31
0310/05
D-05.03.05</t>
  </si>
  <si>
    <t>KNR 2-31
0310/06
D-05.03.05</t>
  </si>
  <si>
    <t>KNR 2-31
1501/01
D-05.03.05</t>
  </si>
  <si>
    <t>t</t>
  </si>
  <si>
    <t>KNR 2-31
1502/01
D-05.03.05</t>
  </si>
  <si>
    <t>KNR 2-31
0403/03
D-08.01.01</t>
  </si>
  <si>
    <t>KNR 2-31
0403/05
D-08.01.01</t>
  </si>
  <si>
    <t>KNR 2-31
0402/04
D-08.01.01</t>
  </si>
  <si>
    <t>8. Konstrukcja zjazdów</t>
  </si>
  <si>
    <t>KNNR 6
0404/03
D-08.03.01</t>
  </si>
  <si>
    <t>KNR 2-31
0402/03
D-08.03.01</t>
  </si>
  <si>
    <t>KNR 2-31
0511/03
D-05.03.23a</t>
  </si>
  <si>
    <t>9. Roboty wykończeniowe</t>
  </si>
  <si>
    <t>KNR 2-01
0506/07
D-06.01.01</t>
  </si>
  <si>
    <t>KNR 2-01
0510/01
D-06.01.01</t>
  </si>
  <si>
    <t>KNR 2-01
0510/02
D-06.01.01</t>
  </si>
  <si>
    <t>Kalkulacja
indywidualna
D-M-00.00.00</t>
  </si>
  <si>
    <t>kpl</t>
  </si>
  <si>
    <t>Kalkulacja
indywidualna
D - 01.03.06</t>
  </si>
  <si>
    <t>mb</t>
  </si>
  <si>
    <t>km</t>
  </si>
  <si>
    <t>m</t>
  </si>
  <si>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</si>
  <si>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</si>
  <si>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</si>
  <si>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</si>
  <si>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</si>
  <si>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</si>
  <si>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</si>
  <si>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</si>
  <si>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</si>
  <si>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</si>
  <si>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</si>
  <si>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</si>
  <si>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</si>
  <si>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</si>
  <si>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</si>
  <si>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</si>
  <si>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</si>
  <si>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</si>
  <si>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</si>
  <si>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</si>
  <si>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1
d.1</t>
  </si>
  <si>
    <t>2
d.1</t>
  </si>
  <si>
    <t>Zał. 1.A</t>
  </si>
  <si>
    <t>1. Roboty przygotowawcze - pomiarowe</t>
  </si>
  <si>
    <t>ODWODNIENIE</t>
  </si>
  <si>
    <t>Kalkulacja
indywidualna
D-M.00.00.00</t>
  </si>
  <si>
    <t>ryczałt</t>
  </si>
  <si>
    <t>KNR 2-01
0120/03
D-01.01.01</t>
  </si>
  <si>
    <t>2. Roboty ziemne</t>
  </si>
  <si>
    <t>3
d.2</t>
  </si>
  <si>
    <t>4
d.2</t>
  </si>
  <si>
    <t>5
d.2</t>
  </si>
  <si>
    <t>6
d.2</t>
  </si>
  <si>
    <t>7
d.2</t>
  </si>
  <si>
    <t>KNR 2-01
0310/02
D - 02.00.01
D - 02.01.01</t>
  </si>
  <si>
    <t>Wykopy ciągłe lub jamiste ze skarpami o szerokości dna do 1,5m i głębokości do 1,5m w gruncie kategorii III, ze złożeniem urobku na odkład - Wykopy kontrolne
6,0</t>
  </si>
  <si>
    <t>KNR 2-01
0301/03
D - 02.00.01
D - 02.01.01</t>
  </si>
  <si>
    <t>KNR 2-01
0206/05
D - 02.00.01
D - 02.01.01</t>
  </si>
  <si>
    <t>KNR 2-01
0214/04
D - 02.00.01
D - 02.01.01</t>
  </si>
  <si>
    <t>Kalkulacja
indywidualna
D - 02.00.01
D - 02.01.01</t>
  </si>
  <si>
    <t>KNR 2-01
0324/02
D - 02.00.01
D - 02.01.01</t>
  </si>
  <si>
    <t>3. Roboty montażowe - kanalizacja deszczowa</t>
  </si>
  <si>
    <t>8
d.3</t>
  </si>
  <si>
    <t>9
d.3</t>
  </si>
  <si>
    <t>10
d.3</t>
  </si>
  <si>
    <t>KNR 2-28
0501/06
D-03.02.01</t>
  </si>
  <si>
    <t>KNR 2-28
0503/02
D-03.02.01</t>
  </si>
  <si>
    <t>KSNR 11
0703/03
D-03.02.01</t>
  </si>
  <si>
    <t>KNR 2-28
0501/09
D-03.02.01</t>
  </si>
  <si>
    <t>KNR 2-28
0510/01
D-03.02.01</t>
  </si>
  <si>
    <t>szt</t>
  </si>
  <si>
    <t>Kalkulacja
indywidualna
D-03.02.01</t>
  </si>
  <si>
    <t>KNR 4-01
0208/01
D-03.02.01</t>
  </si>
  <si>
    <t>Kalkulacja
indywidualna
D - 02.00.01
D - 02.03.01</t>
  </si>
  <si>
    <t>KNR 2-01
0313/02
D - 02.00.01
D - 02.03.01</t>
  </si>
  <si>
    <t>KNR 2-01
0236/02
D - 02.00.01
D - 02.03.01</t>
  </si>
  <si>
    <t>studnię</t>
  </si>
  <si>
    <t>0,5m</t>
  </si>
  <si>
    <t>KNR 2-18
0613/03
D-03.02.01</t>
  </si>
  <si>
    <t>KNR 2-18
0613/04
D-03.02.01</t>
  </si>
  <si>
    <t>KNR 2-18
0625/02
D-03.02.01</t>
  </si>
  <si>
    <t>Studzienka ściekowa uliczna prefabrykowana betonowa o średnicy 500mm z osadnikiem bez syfonu z rusztem klasy minimum D-400
18,00</t>
  </si>
  <si>
    <t>KNR 2-18
0804/02
D-03.02.01</t>
  </si>
  <si>
    <t>4. Wyloty, rów i przepust pod zjazdem</t>
  </si>
  <si>
    <t>Kalkulacja
indywidualna
D-06.01.01</t>
  </si>
  <si>
    <t>kpl.</t>
  </si>
  <si>
    <t>KNR 2-01
0516/03
D-06.01.01</t>
  </si>
  <si>
    <t>Umocnienie skarp i dna rowów płytami betonowymi chodnikowymi o wymiarach 50x50x7cm na podsypce piaskowej - Analogia - umocnienie płytami melioracyjnymi 90x60x10cm na podsypce cem-piaskowej gr. 10cm
10*0,9*2</t>
  </si>
  <si>
    <t>KNR 2-31
0606/01
D-06.01.01</t>
  </si>
  <si>
    <t>KNR 2-31
0402/03
D-06.01.01</t>
  </si>
  <si>
    <t>ROBOTY DROGOWE</t>
  </si>
  <si>
    <t>5. Roboty rozbiórkowe i przygotowawcze</t>
  </si>
  <si>
    <r>
      <t>m</t>
    </r>
    <r>
      <rPr>
        <vertAlign val="superscript"/>
        <sz val="9"/>
        <rFont val="Times New Roman"/>
        <family val="1"/>
      </rPr>
      <t>3</t>
    </r>
  </si>
  <si>
    <r>
      <t>m</t>
    </r>
    <r>
      <rPr>
        <vertAlign val="superscript"/>
        <sz val="9"/>
        <rFont val="Times New Roman"/>
        <family val="1"/>
      </rPr>
      <t>2</t>
    </r>
  </si>
  <si>
    <t>KNR 2-31 0702/02
D-07.02.01</t>
  </si>
  <si>
    <t>szt.</t>
  </si>
  <si>
    <t>KNR 2-31 0703/01
D-07.02.01</t>
  </si>
  <si>
    <t>Roboty pomiarowe przy liniowych robotach ziemnych - trasa rowów melioracyjnych w terenie równinnym - Analogia; wytyczenie trasy kanalizacji deszczowej w terenie
272/1000</t>
  </si>
  <si>
    <t>„Przebudowa ul. Szkolnej w Suszcu wraz z budową (odtworzeniem) odwodnienia na odcinku o długości ok. 1.930mb (od Szkoły do skrzyżowania z ul. Kolonia Podlesie) - Etap II - odcinek od Kanału Branickiego do skrzyżowania z ul. Polną”</t>
  </si>
  <si>
    <t>Roboty ziemne z transportem urobku samochodami samowyładowczymi na odległość do 1km w gruncie kategorii IV - 10% kubatury
kolektor 600
((2.06+0.2+1.99+0.2)/2*34.92+(1.99+0.2+1.89+0.2)/2*35.0+(1.89+0.2+2.06+0.2)/2*34.96+(2.06+0.2+2.0+0.2)/2*24.70+(2.0+0.2+1.90+0.2)/2*29.71+(1.90+0.2+1.82+0.2)/2*25.09+(1.82+0.20+1.77+0.20)/2*25.27+(1.77+0.20+1.88+0.20)/2*24.0+(1.88+0.20+1.98+0.20)/2*12.56+(1.98+0.20+2.08+0.20)/2*12.59)*1.25*0.1
studnie rewizyjne fi 1200 10*(2.5*2.5*2.0)*0.1
wpusty 18*(1.5*1.5*1.5)*0.1
przykanaliki
(3.20+2.0+3.40+1.0+3.50+1.0+3.60+1.0+1.0+3.80+1.0+3.70+1.0+4.0+1.0+3.20+2.0+5.0)*1.3*1.0*0.1
rozbiórka i korytowania nawierzchni 
-0.50*(262.42*1.25+44.40*1.0+10*(2.5*2.5*2.0)+ 18*(1.5*1.5*1.5))*0.59*0.1</t>
  </si>
  <si>
    <t>Roboty ziemne wykonywane koparkami podsiębiernymi z transportem urobku samochodami samowyładowczymi na odległość do 1,0km - koparki o pojemności łyżki 0,60m3, grunt kategorii IV - 90% kubatury
kolektor 600
((2.06+0.2+1.99+0.2)/2*34.92+(1.99+0.2+1.89+0.2)/2*35.0+(1.89+0.2+2.06+0.2)/2*34.96+(2.06+0.2+2.0+0.2)/2*24.70+(2.0+0.2+1.90+0.2)/2*29.71+(1.90+0.2+1.82+0.2)/2*25.09+(1.82+0.20+1.77+0.20)/2*25.27+(1.77+0.20+1.88+0.20)/2*24.0+(1.88+0.20+1.98+0.20)/2*12.56+(1.98+0.20+2.08+0.20)/2*12.59)*1.25*0.9
studnie rewizyjne fi 1200 10*(2.5*2.5*2.0)*0.9
wpusty 18*(1.5*1.5*1.5)*0.9
przykanaliki
(3.20+2.0+3.40+1.0+3.50+1.0+3.60+1.0+1.0+3.80+1.0+3.70+1.0+4.0+1.0+3.20+2.0+5.0)*1.3*1.0*0.9
rozbiórka i korytowania nawierzchni 
-0.50*(262.42*1.25+44.40*1.0+10*(2.5*2.5*2.0)+ 18*(1.5*1.5*1.5))*0.59*0.9</t>
  </si>
  <si>
    <r>
      <t xml:space="preserve">Nakłady uzupełniające do tablic 0201-0213 za każde dalsze rozpoczęte 0,5km odległości transportu ponad 1km samochodami samowyładowczymi na odległość ponad 1km po drogach utwardzonych, grunt kategorii III-IV - </t>
    </r>
    <r>
      <rPr>
        <b/>
        <sz val="9"/>
        <rFont val="Times New Roman"/>
        <family val="1"/>
      </rPr>
      <t xml:space="preserve">WYKONAWCA ROBÓT USTALI ODLEGŁOŚĆ TRANSPORTU INDYWIDUALNIE
</t>
    </r>
    <r>
      <rPr>
        <sz val="9"/>
        <rFont val="Times New Roman"/>
        <family val="1"/>
      </rPr>
      <t xml:space="preserve">
kolektor 600
((2.06+0.2+1.99+0.2)/2*34.92+(1.99+0.2+1.89+0.2)/2*35.0+(1.89+0.2+2.06+0.2)/2*34.96+(2.06+0.2+2.0+0.2)/2*24.70+(2.0+0.2+1.90+0.2)/2*29.71+(1.90+0.2+1.82+0.2)/2*25.09+(1.82+0.20+1.77+0.20)/2*25.27+(1.77+0.20+1.88+0.20)/2*24.0+(1.88+0.20+1.98+0.20)/2*12.56+(1.98+0.20+2.08+0.20)/2*12.59)*1.25
studnie rewizyjne fi 1200 10*(2.5*2.5*2.0)*0.9
wpusty 18*(1.5*1.5*1.5)
przykanaliki
(3.20+2.0+3.40+1.0+3.50+1.0+3.60+1.0+1.0+3.80+1.0+3.70+1.0+4.0+1.0+3.20+2.0+5.0)*1.3*1.0
rozbiórka i korytowania nawierzchni 
-0.50*(262.42*1.25+44.40*1.0+10*(2.5*2.5*2.0)+ 18*(1.5*1.5*1.5))*0.59</t>
    </r>
  </si>
  <si>
    <t>Koszty składowania i/lub utylizacji ziemi na wysypisku
kolektor 600
((2.06+0.2+1.99+0.2)/2*34.92+(1.99+0.2+1.89+0.2)/2*35.0+(1.89+0.2+2.06+0.2)/2*34.96+(2.06+0.2+2.0+0.2)/2*24.70+(2.0+0.2+1.90+0.2)/2*29.71+(1.90+0.2+1.82+0.2)/2*25.09+(1.82+0.20+1.77+0.20)/2*25.27+(1.77+0.20+1.88+0.20)/2*24.0+(1.88+0.20+1.98+0.20)/2*12.56+(1.98+0.20+2.08+0.20)/2*12.59)*1.25
studnie rewizyjne fi 1200 10*(2.5*2.5*2.0)*0.9
wpusty 18*(1.5*1.5*1.5)
przykanaliki
(3.20+2.0+3.40+1.0+3.50+1.0+3.60+1.0+1.0+3.80+1.0+3.70+1.0+4.0+1.0+3.20+2.0+5.0)*1.3*1.0
rozbiórka i korytowania nawierzchni 
-0.50*(262.42*1.25+44.40*1.0+10*(2.5*2.5*2.0)+ 18*(1.5*1.5*1.5))*0.59</t>
  </si>
  <si>
    <t>Pełne umocnienie (wraz z rozbiórką) palami szalunkowymi (wypraskami) w gruntach nawodnionych pionowych ścian wykopów liniowych o głębokości do 3m, grunt kategorii
III-IV
kolektor 600
((2.06+0.2+1.99+0.2)/2*34.92+(1.99+0.2+1.89+0.2)/2*35.0+(1.89+0.2+2.06+0.2)/2*34.96+(2.06+0.2+2.0+0.2)/2*24.70+(2.0+0.2+1.90+0.2)/2*29.71+(1.90+0.2+1.82+0.2)/2*25.09+(1.82+0.20+1.77+0.20)/2*25.27+(1.77+0.20+1.88+0.20)/2*24.0+(1.88+0.20+1.98+0.20)/2*12.56+(1.98+0.20+2.08+0.20)/2*12.59)*2</t>
  </si>
  <si>
    <t>Podłoża z kruszyw naturalnych o grubości 20cm
Kolektor 600 
262.42*1.25
Przykanaliki 
44.40*1.0
Studnie rewizyjne fi 1200
10*(2.5*2.5)
Wpusty
18*(1.5*1.5)</t>
  </si>
  <si>
    <t>Kanały rurowe - rury z betonu żwirowego typu 'Wipro' o śr. 600 mm uszczelniane uszczelką gumową - ANALOGIA - Rury  PP SN-8 o średnicy nominalnej 600mm
262.42</t>
  </si>
  <si>
    <t>KNR 2-18 0511-06
D-03.02.01</t>
  </si>
  <si>
    <t>Rury kanalizacyjne z tworzyw sztucznych - kielichowe z PVC o śr. nom. 200 mm spełniajace wymogi SN-8
3.20+2.0+3.40+1.0+3.50+1.0+3.60+1.0+1.0+3.80+1.0+3.70+1.0+4.0+1.0+3.20+2.0+5.0</t>
  </si>
  <si>
    <t>Ułożenie drenażu z rur z tworzyw sztucznych w zwojach dn=100-125mm w otulinie z geowłókniny
526,60</t>
  </si>
  <si>
    <t>Obsypka rurociągu kruszywem dowiezionym
1.  262.42*(1.25*0.85-3.14*0.300^2)
2.  526.60*(0.4*0.3-3.14*0.055^2)
3.  44.40*(1.0*0.43-3.14*0.115^2)</t>
  </si>
  <si>
    <t>Kształtki kanalizacyjne z tworzyw sztucznych do rur kielichowych z PVC o śr. nom. 100 mm - trójniki - ewentualne podłączenia istniejących wylotów oraz połączenie drenów poprzecznych
10.0</t>
  </si>
  <si>
    <t>Połaczenia siodłowe dla rur PVC fi 600/200 - dopuszcza się stosowanie innych materiałów (rury PP lub PE) spełniajacych wymogi SN-8
2.00</t>
  </si>
  <si>
    <r>
      <t>Przebicie otworów o powierzchni do 0,05m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w elementach z betonu żwirowego o grubości do 10cm - włączenia drenażu do studni
10.0</t>
    </r>
  </si>
  <si>
    <t>Transport z wytwórni do miejsca wbudowania na odległość do 0,5km mieszanki mineralno-bitumicznej środkami transportowymi o ładowności do 5t
1495.11*0.08*2.2+1495.11*0.06*2.5+1945.11*0.05*2.7</t>
  </si>
  <si>
    <r>
      <t xml:space="preserve">Nakłady uzupełniające do tablicy 1501 na transport z wytwórni do miejsca wbudowania na dalsze 0,5km ponad 0,5km mieszanki mineralno-bitumicznej środkami transportowymi o ładowności do 5t -  </t>
    </r>
    <r>
      <rPr>
        <b/>
        <sz val="9"/>
        <rFont val="Times New Roman"/>
        <family val="1"/>
      </rPr>
      <t>WYKONAWCA ROBÓT USTALI ODLEGŁOŚĆ TRANSPORTU INDYWIDUALNIE</t>
    </r>
    <r>
      <rPr>
        <sz val="9"/>
        <rFont val="Times New Roman"/>
        <family val="1"/>
      </rPr>
      <t xml:space="preserve">
1495.11*0.08*2.2+1495.11*0.06*2.5+1945.11*0.05*2.7</t>
    </r>
  </si>
  <si>
    <t>Krawężniki betonowe o wymiarach 15x30cm wystające na podsypce cementowo-piaskowej
472.34</t>
  </si>
  <si>
    <t>Krawężniki betonowe o wymiarach 12x25cm wtopione na podsypce cementowo-piaskowej - Analogia - krawężniki najazdowe 15x22cm
krawężnik najazdowy 53.0
zakończenie zjazdów 41.0</t>
  </si>
  <si>
    <t>Ława betonowa z oporem pod krawężniki
(472.34+94.0)*0.065</t>
  </si>
  <si>
    <t>Profilowanie i zagęszczanie ręczne podłoża pod warstwy konstrukcyjne nawierzchni w gruncie kategorii III-IV
74.51+25.43*0.3+41.0*0.3</t>
  </si>
  <si>
    <t>Warstwa odsączająca o grubości po zagęszczeniu 10cm w korycie i na poszerzeniach zagęszczana ręcznie
74.51+25.43*0.3+41.0*0.3</t>
  </si>
  <si>
    <t>Warstwa dolna podbudowy z kruszywa łamanego o grubości po zagęszczeniu 15cm - docelowo 10,0cm
74.51+25.43*0.3+41.0*0.3</t>
  </si>
  <si>
    <t>Warstwa dolna podbudowy z kruszywa łamanego o grubości po zagęszczeniu 15cm - za każdy dalszy 1cm
(Krotność= -5)
74.51+25.43*0.3+41.0*0.3</t>
  </si>
  <si>
    <t>Warstwa górna podbudowy z kruszywa łamanego o grubości po zagęszczeniu 8cm
74.51+25.43*0.3+41.0*0.3</t>
  </si>
  <si>
    <t>Warstwa górna podbudowy z kruszywa łamanego o grubości po zagęszczeniu 8cm - za każdy dalszy 1cm
(Krotność= 2)
74.51+25.43*0.3+41.0*0.3</t>
  </si>
  <si>
    <t>Obrzeża betonowe o wymiarach 30x8cm na podsypce piaskowej z wypełnieniem spoin piaskiem
25.43</t>
  </si>
  <si>
    <t>Ława betonowa zwykła pod krawężniki - Analogia - ława betonowa pod obrzeża
25.43*0.02</t>
  </si>
  <si>
    <t>Nawierzchnie z kostki brukowej betonowej grubości 8cm, układane na podyspce cementowo-piaskowej - nawierzchnia zjazdów - kostka kolorowa
74.51</t>
  </si>
  <si>
    <t>Plantowanie, obrobienie na czysto skarp i korony nasypów w gruncie kategorii I-III
471.0*0.75</t>
  </si>
  <si>
    <t>Humusowanie skarp z obsianiem warstwy humusu grubości 5cm - humus z odzysku
471.0*0.75</t>
  </si>
  <si>
    <t>Humusowanie skarp z obsianiem warstwy humusu - dodatek za każde dalsze 5cm humusu (ponad 5cm)
471.0*0.75</t>
  </si>
  <si>
    <t>Słupki do znaków drogowych z rur stalkowych o średnicy 70mm
7.0</t>
  </si>
  <si>
    <t>Rury ochronne (osłonowe) SN o średnicy 100mm - sieć gazowa
8.0</t>
  </si>
  <si>
    <t>Inwentaryzacja geodezyjna powykonawcza z naniesieniem na zasoby mapowe
1.0</t>
  </si>
  <si>
    <r>
      <t>Przymocowanie znaków zakazu, nakazu, ostrzegowczych i informacyjnych o powierzchni do 0,3m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
U-9a - 1szt.
U-9b - 1szt.
B-33 - 1szt.
A-6c - 1szt.
U-3b - 3szt.</t>
    </r>
  </si>
  <si>
    <t>11 d.3</t>
  </si>
  <si>
    <t>12 d.3</t>
  </si>
  <si>
    <t>13 d.3</t>
  </si>
  <si>
    <t>14 d.3</t>
  </si>
  <si>
    <t>15 d.3</t>
  </si>
  <si>
    <t>16 d.3</t>
  </si>
  <si>
    <t>17 d.3</t>
  </si>
  <si>
    <t>18 d.3</t>
  </si>
  <si>
    <t>19 d.3</t>
  </si>
  <si>
    <t>20 d.3</t>
  </si>
  <si>
    <t>21 d.3</t>
  </si>
  <si>
    <t>22 d.3</t>
  </si>
  <si>
    <t>23 d.3</t>
  </si>
  <si>
    <t>24 d.3</t>
  </si>
  <si>
    <t>25 d.4</t>
  </si>
  <si>
    <t>26 d.4</t>
  </si>
  <si>
    <t>27 d.4</t>
  </si>
  <si>
    <t>28 d.4</t>
  </si>
  <si>
    <t>29 d.5</t>
  </si>
  <si>
    <t>30 d.5</t>
  </si>
  <si>
    <t>31 d.5</t>
  </si>
  <si>
    <t>32 d.5</t>
  </si>
  <si>
    <t>33 d.5</t>
  </si>
  <si>
    <t>34 d.5</t>
  </si>
  <si>
    <t>35 d.5</t>
  </si>
  <si>
    <t>36 d.5</t>
  </si>
  <si>
    <t>37 d.5</t>
  </si>
  <si>
    <t>38 d.5</t>
  </si>
  <si>
    <t>39 d.5</t>
  </si>
  <si>
    <t>40 d.5</t>
  </si>
  <si>
    <t>41 d.5</t>
  </si>
  <si>
    <t>42 d.5</t>
  </si>
  <si>
    <t>43 d.5</t>
  </si>
  <si>
    <t>44 d.5</t>
  </si>
  <si>
    <t>45 d.6</t>
  </si>
  <si>
    <t>46 d.6</t>
  </si>
  <si>
    <t>47 d.6</t>
  </si>
  <si>
    <t>48 d.6</t>
  </si>
  <si>
    <t>49 d.6</t>
  </si>
  <si>
    <t>50 d.6</t>
  </si>
  <si>
    <t>51 d.7</t>
  </si>
  <si>
    <t>52 d.7</t>
  </si>
  <si>
    <t>53 d.7</t>
  </si>
  <si>
    <t>54 d.7</t>
  </si>
  <si>
    <t>55 d.7</t>
  </si>
  <si>
    <t>56 d.7</t>
  </si>
  <si>
    <t>57 d.7</t>
  </si>
  <si>
    <t>58 d.7</t>
  </si>
  <si>
    <t>59 d.7</t>
  </si>
  <si>
    <t>60 d.7</t>
  </si>
  <si>
    <t>61 d.7</t>
  </si>
  <si>
    <t>62 d.7</t>
  </si>
  <si>
    <t>63 d.7</t>
  </si>
  <si>
    <t>64 d.7</t>
  </si>
  <si>
    <t>65 d.7</t>
  </si>
  <si>
    <t>66 d.7</t>
  </si>
  <si>
    <t>67 d.7</t>
  </si>
  <si>
    <t>68 d.7</t>
  </si>
  <si>
    <t>69 d.7</t>
  </si>
  <si>
    <t>70 d.7</t>
  </si>
  <si>
    <t>71 d.7</t>
  </si>
  <si>
    <t>72 d.8</t>
  </si>
  <si>
    <t>73 d.8</t>
  </si>
  <si>
    <t>74 d.8</t>
  </si>
  <si>
    <t>75 d.8</t>
  </si>
  <si>
    <t>76 d.8</t>
  </si>
  <si>
    <t>77 d.8</t>
  </si>
  <si>
    <t>78 d.8</t>
  </si>
  <si>
    <t>79 d.8</t>
  </si>
  <si>
    <t>80 d.8</t>
  </si>
  <si>
    <t>81 d.9</t>
  </si>
  <si>
    <t>82 d.9</t>
  </si>
  <si>
    <t>83 d.9</t>
  </si>
  <si>
    <t>84 d.9</t>
  </si>
  <si>
    <t>85 d.9</t>
  </si>
  <si>
    <t>86 d.9</t>
  </si>
  <si>
    <t>87 d.9</t>
  </si>
  <si>
    <t xml:space="preserve">               Indywidualną odległość transportu w poz. 6 d.2, 33 d.5, 38 d.5, 43 d.5, 49 d.6 i 68 d.7 uwzględnić w cenie 
               jednostkowej lub poprzez zmianę krotności dla tej pozycji.</t>
  </si>
  <si>
    <t>Nawierzchnia z mieszanek mineralno-bitumicznych grysowych z warstwą ścieralną afaltową o grubości po zagęszczeniu 3cm - za każdy dalszy 1cm - Analogia: mieszanka SMA 
(Krotność= 2)
jezdnia 1495.11</t>
  </si>
  <si>
    <t>Nawierzchnia z mieszanek mineralno-bitumicznych grysowych z warstwą ścieralną afaltową o grubości po zagęszczeniu 3cm - Analogia: mieszanka SMA
jezdnia 1495.11</t>
  </si>
  <si>
    <t>Organizacja ruchu na czas realizacji robót - wprowadzenie zgodnie z załączonym projektem lub opracowanie, zatwierdzenie i wprowadzenie własnej 
1.0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</si>
</sst>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2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10"/>
      <color indexed="12"/>
      <name val="Arial CE"/>
      <family val="0"/>
    </font>
    <font>
      <vertAlign val="superscript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3" borderId="0" applyNumberFormat="0" applyBorder="0" applyAlignment="0" applyProtection="0"/>
  </cellStyleXfs>
  <cellXfs count="113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24" borderId="10" xfId="0" applyNumberFormat="1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/>
    </xf>
    <xf numFmtId="0" fontId="3" fillId="20" borderId="12" xfId="0" applyFont="1" applyFill="1" applyBorder="1" applyAlignment="1">
      <alignment horizontal="center"/>
    </xf>
    <xf numFmtId="0" fontId="6" fillId="20" borderId="10" xfId="0" applyNumberFormat="1" applyFont="1" applyFill="1" applyBorder="1" applyAlignment="1">
      <alignment horizontal="center" vertical="center" wrapText="1"/>
    </xf>
    <xf numFmtId="0" fontId="3" fillId="20" borderId="13" xfId="0" applyFont="1" applyFill="1" applyBorder="1" applyAlignment="1">
      <alignment horizontal="center"/>
    </xf>
    <xf numFmtId="0" fontId="6" fillId="24" borderId="11" xfId="0" applyNumberFormat="1" applyFont="1" applyFill="1" applyBorder="1" applyAlignment="1">
      <alignment horizontal="center" vertical="center" wrapText="1"/>
    </xf>
    <xf numFmtId="0" fontId="6" fillId="24" borderId="12" xfId="0" applyNumberFormat="1" applyFont="1" applyFill="1" applyBorder="1" applyAlignment="1">
      <alignment horizontal="center" vertical="center" wrapText="1"/>
    </xf>
    <xf numFmtId="0" fontId="6" fillId="24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25" borderId="14" xfId="0" applyNumberFormat="1" applyFill="1" applyBorder="1" applyAlignment="1">
      <alignment horizontal="center" vertical="center" wrapText="1"/>
    </xf>
    <xf numFmtId="0" fontId="0" fillId="25" borderId="15" xfId="0" applyNumberFormat="1" applyFill="1" applyBorder="1" applyAlignment="1">
      <alignment horizontal="center" vertical="center" wrapText="1"/>
    </xf>
    <xf numFmtId="0" fontId="5" fillId="25" borderId="15" xfId="0" applyNumberFormat="1" applyFont="1" applyFill="1" applyBorder="1" applyAlignment="1">
      <alignment horizontal="right" wrapText="1"/>
    </xf>
    <xf numFmtId="0" fontId="0" fillId="25" borderId="16" xfId="0" applyNumberFormat="1" applyFill="1" applyBorder="1" applyAlignment="1">
      <alignment wrapText="1"/>
    </xf>
    <xf numFmtId="0" fontId="0" fillId="25" borderId="15" xfId="0" applyNumberFormat="1" applyFill="1" applyBorder="1" applyAlignment="1">
      <alignment horizontal="left" wrapText="1"/>
    </xf>
    <xf numFmtId="0" fontId="0" fillId="25" borderId="17" xfId="0" applyNumberFormat="1" applyFill="1" applyBorder="1" applyAlignment="1">
      <alignment horizontal="center" vertical="center" wrapText="1"/>
    </xf>
    <xf numFmtId="0" fontId="0" fillId="25" borderId="18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center" vertical="center" wrapText="1"/>
    </xf>
    <xf numFmtId="0" fontId="0" fillId="25" borderId="0" xfId="0" applyNumberFormat="1" applyFill="1" applyBorder="1" applyAlignment="1">
      <alignment horizontal="right" wrapText="1"/>
    </xf>
    <xf numFmtId="0" fontId="0" fillId="25" borderId="0" xfId="0" applyNumberFormat="1" applyFill="1" applyBorder="1" applyAlignment="1">
      <alignment wrapText="1"/>
    </xf>
    <xf numFmtId="0" fontId="0" fillId="25" borderId="0" xfId="0" applyNumberFormat="1" applyFill="1" applyBorder="1" applyAlignment="1">
      <alignment vertical="center" wrapText="1"/>
    </xf>
    <xf numFmtId="0" fontId="0" fillId="25" borderId="19" xfId="0" applyNumberFormat="1" applyFill="1" applyBorder="1" applyAlignment="1">
      <alignment horizontal="center" vertical="center" wrapText="1"/>
    </xf>
    <xf numFmtId="0" fontId="5" fillId="25" borderId="0" xfId="0" applyNumberFormat="1" applyFont="1" applyFill="1" applyBorder="1" applyAlignment="1">
      <alignment horizontal="right" wrapText="1"/>
    </xf>
    <xf numFmtId="0" fontId="0" fillId="25" borderId="20" xfId="0" applyNumberFormat="1" applyFill="1" applyBorder="1" applyAlignment="1">
      <alignment wrapText="1"/>
    </xf>
    <xf numFmtId="0" fontId="0" fillId="25" borderId="21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center" vertical="center" wrapText="1"/>
    </xf>
    <xf numFmtId="0" fontId="0" fillId="25" borderId="22" xfId="0" applyNumberFormat="1" applyFill="1" applyBorder="1" applyAlignment="1">
      <alignment horizontal="right" vertical="center" wrapText="1"/>
    </xf>
    <xf numFmtId="0" fontId="0" fillId="25" borderId="22" xfId="0" applyNumberFormat="1" applyFill="1" applyBorder="1" applyAlignment="1">
      <alignment vertical="center" wrapText="1"/>
    </xf>
    <xf numFmtId="0" fontId="0" fillId="25" borderId="23" xfId="0" applyNumberForma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172" fontId="8" fillId="0" borderId="0" xfId="0" applyNumberFormat="1" applyFont="1" applyAlignment="1">
      <alignment/>
    </xf>
    <xf numFmtId="0" fontId="7" fillId="20" borderId="24" xfId="0" applyNumberFormat="1" applyFont="1" applyFill="1" applyBorder="1" applyAlignment="1">
      <alignment horizontal="left" vertical="center" wrapText="1"/>
    </xf>
    <xf numFmtId="172" fontId="7" fillId="20" borderId="13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vertical="center" wrapText="1"/>
    </xf>
    <xf numFmtId="178" fontId="4" fillId="0" borderId="26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172" fontId="4" fillId="0" borderId="28" xfId="0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178" fontId="4" fillId="0" borderId="30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172" fontId="4" fillId="0" borderId="31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 wrapText="1"/>
    </xf>
    <xf numFmtId="178" fontId="4" fillId="0" borderId="34" xfId="0" applyNumberFormat="1" applyFont="1" applyFill="1" applyBorder="1" applyAlignment="1">
      <alignment vertical="center"/>
    </xf>
    <xf numFmtId="172" fontId="4" fillId="0" borderId="35" xfId="0" applyNumberFormat="1" applyFont="1" applyFill="1" applyBorder="1" applyAlignment="1">
      <alignment vertical="center"/>
    </xf>
    <xf numFmtId="172" fontId="4" fillId="0" borderId="36" xfId="0" applyNumberFormat="1" applyFont="1" applyFill="1" applyBorder="1" applyAlignment="1">
      <alignment vertical="center"/>
    </xf>
    <xf numFmtId="177" fontId="4" fillId="0" borderId="26" xfId="0" applyNumberFormat="1" applyFont="1" applyFill="1" applyBorder="1" applyAlignment="1">
      <alignment vertical="center"/>
    </xf>
    <xf numFmtId="177" fontId="4" fillId="0" borderId="30" xfId="0" applyNumberFormat="1" applyFont="1" applyFill="1" applyBorder="1" applyAlignment="1">
      <alignment vertical="center"/>
    </xf>
    <xf numFmtId="177" fontId="4" fillId="0" borderId="34" xfId="0" applyNumberFormat="1" applyFont="1" applyFill="1" applyBorder="1" applyAlignment="1">
      <alignment vertical="center"/>
    </xf>
    <xf numFmtId="4" fontId="4" fillId="0" borderId="26" xfId="0" applyNumberFormat="1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vertical="center" wrapText="1"/>
    </xf>
    <xf numFmtId="2" fontId="4" fillId="0" borderId="37" xfId="0" applyNumberFormat="1" applyFont="1" applyFill="1" applyBorder="1" applyAlignment="1">
      <alignment vertical="center"/>
    </xf>
    <xf numFmtId="177" fontId="4" fillId="0" borderId="37" xfId="0" applyNumberFormat="1" applyFont="1" applyFill="1" applyBorder="1" applyAlignment="1">
      <alignment vertical="center"/>
    </xf>
    <xf numFmtId="2" fontId="4" fillId="0" borderId="30" xfId="0" applyNumberFormat="1" applyFont="1" applyFill="1" applyBorder="1" applyAlignment="1">
      <alignment vertical="center"/>
    </xf>
    <xf numFmtId="2" fontId="4" fillId="0" borderId="26" xfId="0" applyNumberFormat="1" applyFont="1" applyFill="1" applyBorder="1" applyAlignment="1">
      <alignment vertical="center"/>
    </xf>
    <xf numFmtId="0" fontId="4" fillId="0" borderId="26" xfId="0" applyFont="1" applyFill="1" applyBorder="1" applyAlignment="1">
      <alignment vertical="center"/>
    </xf>
    <xf numFmtId="0" fontId="3" fillId="20" borderId="38" xfId="0" applyFont="1" applyFill="1" applyBorder="1" applyAlignment="1">
      <alignment horizontal="left" vertical="center"/>
    </xf>
    <xf numFmtId="4" fontId="4" fillId="0" borderId="26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7" xfId="0" applyNumberFormat="1" applyFont="1" applyFill="1" applyBorder="1" applyAlignment="1">
      <alignment horizontal="center" vertical="center"/>
    </xf>
    <xf numFmtId="0" fontId="0" fillId="25" borderId="0" xfId="0" applyNumberFormat="1" applyFill="1" applyBorder="1" applyAlignment="1">
      <alignment horizontal="left" wrapText="1"/>
    </xf>
    <xf numFmtId="0" fontId="0" fillId="25" borderId="19" xfId="0" applyNumberFormat="1" applyFill="1" applyBorder="1" applyAlignment="1">
      <alignment horizontal="left" wrapText="1"/>
    </xf>
    <xf numFmtId="0" fontId="3" fillId="25" borderId="39" xfId="0" applyFont="1" applyFill="1" applyBorder="1" applyAlignment="1">
      <alignment horizontal="left" vertical="center" wrapText="1"/>
    </xf>
    <xf numFmtId="0" fontId="3" fillId="25" borderId="40" xfId="0" applyFont="1" applyFill="1" applyBorder="1" applyAlignment="1">
      <alignment horizontal="left" vertical="center" wrapText="1"/>
    </xf>
    <xf numFmtId="0" fontId="3" fillId="25" borderId="41" xfId="0" applyFont="1" applyFill="1" applyBorder="1" applyAlignment="1">
      <alignment horizontal="left" vertical="center" wrapText="1"/>
    </xf>
    <xf numFmtId="0" fontId="0" fillId="25" borderId="0" xfId="0" applyNumberFormat="1" applyFont="1" applyFill="1" applyBorder="1" applyAlignment="1">
      <alignment horizontal="left" wrapText="1"/>
    </xf>
    <xf numFmtId="0" fontId="0" fillId="25" borderId="19" xfId="0" applyNumberFormat="1" applyFont="1" applyFill="1" applyBorder="1" applyAlignment="1">
      <alignment horizontal="left" wrapText="1"/>
    </xf>
    <xf numFmtId="0" fontId="3" fillId="20" borderId="42" xfId="0" applyFont="1" applyFill="1" applyBorder="1" applyAlignment="1">
      <alignment horizontal="left"/>
    </xf>
    <xf numFmtId="0" fontId="3" fillId="20" borderId="38" xfId="0" applyFont="1" applyFill="1" applyBorder="1" applyAlignment="1">
      <alignment horizontal="left"/>
    </xf>
    <xf numFmtId="0" fontId="3" fillId="20" borderId="43" xfId="0" applyFont="1" applyFill="1" applyBorder="1" applyAlignment="1">
      <alignment horizontal="left"/>
    </xf>
    <xf numFmtId="0" fontId="6" fillId="0" borderId="0" xfId="0" applyNumberFormat="1" applyFont="1" applyAlignment="1">
      <alignment horizontal="left" vertical="center" wrapText="1"/>
    </xf>
    <xf numFmtId="0" fontId="6" fillId="0" borderId="44" xfId="0" applyNumberFormat="1" applyFont="1" applyBorder="1" applyAlignment="1">
      <alignment horizontal="left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3" fillId="25" borderId="39" xfId="0" applyFont="1" applyFill="1" applyBorder="1" applyAlignment="1">
      <alignment horizontal="left" vertical="center"/>
    </xf>
    <xf numFmtId="0" fontId="3" fillId="25" borderId="40" xfId="0" applyFont="1" applyFill="1" applyBorder="1" applyAlignment="1">
      <alignment horizontal="left" vertical="center"/>
    </xf>
    <xf numFmtId="0" fontId="3" fillId="25" borderId="41" xfId="0" applyFont="1" applyFill="1" applyBorder="1" applyAlignment="1">
      <alignment horizontal="left" vertical="center"/>
    </xf>
    <xf numFmtId="0" fontId="3" fillId="20" borderId="42" xfId="0" applyFont="1" applyFill="1" applyBorder="1" applyAlignment="1">
      <alignment horizontal="left" vertical="center"/>
    </xf>
    <xf numFmtId="0" fontId="3" fillId="20" borderId="43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center" vertical="center" wrapText="1"/>
    </xf>
    <xf numFmtId="0" fontId="5" fillId="0" borderId="46" xfId="0" applyNumberFormat="1" applyFont="1" applyBorder="1" applyAlignment="1">
      <alignment horizontal="center" vertical="center" wrapText="1"/>
    </xf>
    <xf numFmtId="0" fontId="7" fillId="20" borderId="47" xfId="0" applyNumberFormat="1" applyFont="1" applyFill="1" applyBorder="1" applyAlignment="1">
      <alignment horizontal="left" vertical="center" wrapText="1"/>
    </xf>
    <xf numFmtId="0" fontId="7" fillId="20" borderId="24" xfId="0" applyNumberFormat="1" applyFont="1" applyFill="1" applyBorder="1" applyAlignment="1">
      <alignment horizontal="left" vertical="center" wrapText="1"/>
    </xf>
    <xf numFmtId="0" fontId="7" fillId="20" borderId="48" xfId="0" applyNumberFormat="1" applyFont="1" applyFill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25" borderId="49" xfId="0" applyFont="1" applyFill="1" applyBorder="1" applyAlignment="1">
      <alignment horizontal="left"/>
    </xf>
    <xf numFmtId="0" fontId="3" fillId="25" borderId="50" xfId="0" applyFont="1" applyFill="1" applyBorder="1" applyAlignment="1">
      <alignment horizontal="left"/>
    </xf>
    <xf numFmtId="0" fontId="3" fillId="25" borderId="51" xfId="0" applyFont="1" applyFill="1" applyBorder="1" applyAlignment="1">
      <alignment horizontal="left"/>
    </xf>
    <xf numFmtId="0" fontId="3" fillId="25" borderId="42" xfId="0" applyFont="1" applyFill="1" applyBorder="1" applyAlignment="1">
      <alignment horizontal="left" vertical="center" wrapText="1"/>
    </xf>
    <xf numFmtId="0" fontId="3" fillId="25" borderId="38" xfId="0" applyFont="1" applyFill="1" applyBorder="1" applyAlignment="1">
      <alignment horizontal="left" vertical="center" wrapText="1"/>
    </xf>
    <xf numFmtId="0" fontId="3" fillId="25" borderId="43" xfId="0" applyFont="1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zoomScalePageLayoutView="0" workbookViewId="0" topLeftCell="A79">
      <selection activeCell="F81" sqref="F81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3.75390625" style="0" customWidth="1"/>
    <col min="4" max="4" width="9.375" style="0" customWidth="1"/>
    <col min="5" max="5" width="7.75390625" style="0" customWidth="1"/>
    <col min="6" max="6" width="8.875" style="0" customWidth="1"/>
    <col min="7" max="7" width="8.125" style="0" customWidth="1"/>
    <col min="8" max="8" width="10.875" style="0" customWidth="1"/>
    <col min="9" max="9" width="12.25390625" style="0" bestFit="1" customWidth="1"/>
  </cols>
  <sheetData>
    <row r="1" ht="12.75">
      <c r="H1" s="18" t="s">
        <v>117</v>
      </c>
    </row>
    <row r="2" spans="1:9" ht="12.75" customHeight="1">
      <c r="A2" s="96" t="s">
        <v>96</v>
      </c>
      <c r="B2" s="96"/>
      <c r="C2" s="96"/>
      <c r="D2" s="96"/>
      <c r="E2" s="96"/>
      <c r="F2" s="96"/>
      <c r="G2" s="96"/>
      <c r="H2" s="96"/>
      <c r="I2" s="11"/>
    </row>
    <row r="3" spans="1:9" ht="12.75" customHeight="1">
      <c r="A3" s="96" t="s">
        <v>173</v>
      </c>
      <c r="B3" s="96"/>
      <c r="C3" s="96"/>
      <c r="D3" s="96"/>
      <c r="E3" s="96"/>
      <c r="F3" s="96"/>
      <c r="G3" s="96"/>
      <c r="H3" s="96"/>
      <c r="I3" s="11"/>
    </row>
    <row r="4" spans="1:8" ht="25.5" customHeight="1" thickBot="1">
      <c r="A4" s="97"/>
      <c r="B4" s="97"/>
      <c r="C4" s="97"/>
      <c r="D4" s="97"/>
      <c r="E4" s="97"/>
      <c r="F4" s="97"/>
      <c r="G4" s="97"/>
      <c r="H4" s="97"/>
    </row>
    <row r="5" spans="1:8" ht="25.5" thickBot="1" thickTop="1">
      <c r="A5" s="8" t="s">
        <v>98</v>
      </c>
      <c r="B5" s="9" t="s">
        <v>99</v>
      </c>
      <c r="C5" s="9" t="s">
        <v>100</v>
      </c>
      <c r="D5" s="9" t="s">
        <v>101</v>
      </c>
      <c r="E5" s="9" t="s">
        <v>95</v>
      </c>
      <c r="F5" s="9" t="s">
        <v>102</v>
      </c>
      <c r="G5" s="3" t="s">
        <v>97</v>
      </c>
      <c r="H5" s="10" t="s">
        <v>103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85" t="s">
        <v>119</v>
      </c>
      <c r="B7" s="86"/>
      <c r="C7" s="86"/>
      <c r="D7" s="86"/>
      <c r="E7" s="86"/>
      <c r="F7" s="86"/>
      <c r="G7" s="86"/>
      <c r="H7" s="87"/>
    </row>
    <row r="8" spans="1:8" ht="12.75">
      <c r="A8" s="107" t="s">
        <v>118</v>
      </c>
      <c r="B8" s="108"/>
      <c r="C8" s="108"/>
      <c r="D8" s="108"/>
      <c r="E8" s="108"/>
      <c r="F8" s="108"/>
      <c r="G8" s="108"/>
      <c r="H8" s="109"/>
    </row>
    <row r="9" spans="1:8" ht="60" customHeight="1">
      <c r="A9" s="42" t="s">
        <v>115</v>
      </c>
      <c r="B9" s="43" t="s">
        <v>120</v>
      </c>
      <c r="C9" s="44" t="s">
        <v>289</v>
      </c>
      <c r="D9" s="43" t="s">
        <v>121</v>
      </c>
      <c r="E9" s="71">
        <v>1</v>
      </c>
      <c r="F9" s="74"/>
      <c r="G9" s="47">
        <v>1</v>
      </c>
      <c r="H9" s="48">
        <f>ROUND(E9*F9*G9,2)</f>
        <v>0</v>
      </c>
    </row>
    <row r="10" spans="1:8" ht="60" customHeight="1">
      <c r="A10" s="42" t="s">
        <v>116</v>
      </c>
      <c r="B10" s="43" t="s">
        <v>122</v>
      </c>
      <c r="C10" s="44" t="s">
        <v>172</v>
      </c>
      <c r="D10" s="43" t="s">
        <v>93</v>
      </c>
      <c r="E10" s="72">
        <v>0.272</v>
      </c>
      <c r="F10" s="74"/>
      <c r="G10" s="47">
        <v>1</v>
      </c>
      <c r="H10" s="48">
        <f>ROUND(E10*F10*G10,2)</f>
        <v>0</v>
      </c>
    </row>
    <row r="11" spans="1:8" ht="12.75">
      <c r="A11" s="80" t="s">
        <v>123</v>
      </c>
      <c r="B11" s="81"/>
      <c r="C11" s="81"/>
      <c r="D11" s="81"/>
      <c r="E11" s="81"/>
      <c r="F11" s="81"/>
      <c r="G11" s="81"/>
      <c r="H11" s="82"/>
    </row>
    <row r="12" spans="1:8" ht="60">
      <c r="A12" s="42" t="s">
        <v>124</v>
      </c>
      <c r="B12" s="43" t="s">
        <v>129</v>
      </c>
      <c r="C12" s="44" t="s">
        <v>130</v>
      </c>
      <c r="D12" s="43" t="s">
        <v>167</v>
      </c>
      <c r="E12" s="62">
        <v>6</v>
      </c>
      <c r="F12" s="74"/>
      <c r="G12" s="47">
        <v>1</v>
      </c>
      <c r="H12" s="48">
        <f>ROUND(E12*F12*G12,2)</f>
        <v>0</v>
      </c>
    </row>
    <row r="13" spans="1:8" ht="228">
      <c r="A13" s="42" t="s">
        <v>125</v>
      </c>
      <c r="B13" s="43" t="s">
        <v>131</v>
      </c>
      <c r="C13" s="44" t="s">
        <v>174</v>
      </c>
      <c r="D13" s="43" t="s">
        <v>167</v>
      </c>
      <c r="E13" s="62">
        <v>77.021</v>
      </c>
      <c r="F13" s="74"/>
      <c r="G13" s="47">
        <v>1</v>
      </c>
      <c r="H13" s="48">
        <f>ROUND(E13*F13*G13,2)</f>
        <v>0</v>
      </c>
    </row>
    <row r="14" spans="1:8" ht="240.75" thickBot="1">
      <c r="A14" s="49" t="s">
        <v>126</v>
      </c>
      <c r="B14" s="50" t="s">
        <v>132</v>
      </c>
      <c r="C14" s="51" t="s">
        <v>175</v>
      </c>
      <c r="D14" s="50" t="s">
        <v>167</v>
      </c>
      <c r="E14" s="63">
        <v>693.188</v>
      </c>
      <c r="F14" s="75"/>
      <c r="G14" s="54">
        <v>1</v>
      </c>
      <c r="H14" s="55">
        <f>ROUND(E14*F14*G14,2)</f>
        <v>0</v>
      </c>
    </row>
    <row r="15" spans="1:8" ht="264.75" thickTop="1">
      <c r="A15" s="56" t="s">
        <v>127</v>
      </c>
      <c r="B15" s="57" t="s">
        <v>133</v>
      </c>
      <c r="C15" s="58" t="s">
        <v>176</v>
      </c>
      <c r="D15" s="57" t="s">
        <v>167</v>
      </c>
      <c r="E15" s="64">
        <v>770.208</v>
      </c>
      <c r="F15" s="76"/>
      <c r="G15" s="60">
        <v>1</v>
      </c>
      <c r="H15" s="61">
        <f>ROUND(E15*F15*G15,2)</f>
        <v>0</v>
      </c>
    </row>
    <row r="16" spans="1:8" ht="204.75" thickBot="1">
      <c r="A16" s="49" t="s">
        <v>128</v>
      </c>
      <c r="B16" s="50" t="s">
        <v>134</v>
      </c>
      <c r="C16" s="51" t="s">
        <v>177</v>
      </c>
      <c r="D16" s="50" t="s">
        <v>167</v>
      </c>
      <c r="E16" s="70">
        <v>770.208</v>
      </c>
      <c r="F16" s="75"/>
      <c r="G16" s="54">
        <v>1</v>
      </c>
      <c r="H16" s="55">
        <f>ROUND(E16*F16*G16,2)</f>
        <v>0</v>
      </c>
    </row>
    <row r="17" spans="1:8" ht="13.5" thickTop="1">
      <c r="A17" s="110" t="s">
        <v>136</v>
      </c>
      <c r="B17" s="111"/>
      <c r="C17" s="111"/>
      <c r="D17" s="111"/>
      <c r="E17" s="111"/>
      <c r="F17" s="111"/>
      <c r="G17" s="111"/>
      <c r="H17" s="112"/>
    </row>
    <row r="18" spans="1:8" ht="144">
      <c r="A18" s="42" t="s">
        <v>137</v>
      </c>
      <c r="B18" s="43" t="s">
        <v>135</v>
      </c>
      <c r="C18" s="44" t="s">
        <v>178</v>
      </c>
      <c r="D18" s="43" t="s">
        <v>168</v>
      </c>
      <c r="E18" s="62">
        <v>1106.24</v>
      </c>
      <c r="F18" s="74"/>
      <c r="G18" s="47">
        <v>1</v>
      </c>
      <c r="H18" s="48">
        <f aca="true" t="shared" si="0" ref="H18:H25">ROUND(E18*F18*G18,2)</f>
        <v>0</v>
      </c>
    </row>
    <row r="19" spans="1:8" ht="120">
      <c r="A19" s="42" t="s">
        <v>138</v>
      </c>
      <c r="B19" s="43" t="s">
        <v>140</v>
      </c>
      <c r="C19" s="44" t="s">
        <v>179</v>
      </c>
      <c r="D19" s="43" t="s">
        <v>168</v>
      </c>
      <c r="E19" s="62">
        <v>475.425</v>
      </c>
      <c r="F19" s="74"/>
      <c r="G19" s="47">
        <v>1</v>
      </c>
      <c r="H19" s="48">
        <f t="shared" si="0"/>
        <v>0</v>
      </c>
    </row>
    <row r="20" spans="1:8" ht="60.75" thickBot="1">
      <c r="A20" s="49" t="s">
        <v>139</v>
      </c>
      <c r="B20" s="50" t="s">
        <v>181</v>
      </c>
      <c r="C20" s="51" t="s">
        <v>180</v>
      </c>
      <c r="D20" s="50" t="s">
        <v>94</v>
      </c>
      <c r="E20" s="63">
        <v>262.42</v>
      </c>
      <c r="F20" s="75"/>
      <c r="G20" s="54">
        <v>1</v>
      </c>
      <c r="H20" s="55">
        <f t="shared" si="0"/>
        <v>0</v>
      </c>
    </row>
    <row r="21" spans="1:8" ht="60.75" thickTop="1">
      <c r="A21" s="56" t="s">
        <v>209</v>
      </c>
      <c r="B21" s="57" t="s">
        <v>141</v>
      </c>
      <c r="C21" s="58" t="s">
        <v>182</v>
      </c>
      <c r="D21" s="57" t="s">
        <v>94</v>
      </c>
      <c r="E21" s="64">
        <v>44.4</v>
      </c>
      <c r="F21" s="76"/>
      <c r="G21" s="60">
        <v>1</v>
      </c>
      <c r="H21" s="61">
        <f t="shared" si="0"/>
        <v>0</v>
      </c>
    </row>
    <row r="22" spans="1:8" ht="48">
      <c r="A22" s="42" t="s">
        <v>210</v>
      </c>
      <c r="B22" s="66" t="s">
        <v>142</v>
      </c>
      <c r="C22" s="67" t="s">
        <v>183</v>
      </c>
      <c r="D22" s="66" t="s">
        <v>94</v>
      </c>
      <c r="E22" s="69">
        <v>526.6</v>
      </c>
      <c r="F22" s="77"/>
      <c r="G22" s="47">
        <v>1</v>
      </c>
      <c r="H22" s="48">
        <f t="shared" si="0"/>
        <v>0</v>
      </c>
    </row>
    <row r="23" spans="1:8" ht="60">
      <c r="A23" s="42" t="s">
        <v>211</v>
      </c>
      <c r="B23" s="66" t="s">
        <v>143</v>
      </c>
      <c r="C23" s="67" t="s">
        <v>184</v>
      </c>
      <c r="D23" s="43" t="s">
        <v>167</v>
      </c>
      <c r="E23" s="69">
        <v>280.099</v>
      </c>
      <c r="F23" s="77"/>
      <c r="G23" s="47">
        <v>1</v>
      </c>
      <c r="H23" s="48">
        <f t="shared" si="0"/>
        <v>0</v>
      </c>
    </row>
    <row r="24" spans="1:8" ht="72" customHeight="1">
      <c r="A24" s="42" t="s">
        <v>212</v>
      </c>
      <c r="B24" s="66" t="s">
        <v>144</v>
      </c>
      <c r="C24" s="67" t="s">
        <v>185</v>
      </c>
      <c r="D24" s="66" t="s">
        <v>145</v>
      </c>
      <c r="E24" s="69">
        <v>10</v>
      </c>
      <c r="F24" s="77"/>
      <c r="G24" s="47">
        <v>1</v>
      </c>
      <c r="H24" s="48">
        <f t="shared" si="0"/>
        <v>0</v>
      </c>
    </row>
    <row r="25" spans="1:8" ht="60">
      <c r="A25" s="42" t="s">
        <v>213</v>
      </c>
      <c r="B25" s="43" t="s">
        <v>146</v>
      </c>
      <c r="C25" s="44" t="s">
        <v>186</v>
      </c>
      <c r="D25" s="43" t="s">
        <v>145</v>
      </c>
      <c r="E25" s="62">
        <v>2</v>
      </c>
      <c r="F25" s="74"/>
      <c r="G25" s="47">
        <v>1</v>
      </c>
      <c r="H25" s="48">
        <f t="shared" si="0"/>
        <v>0</v>
      </c>
    </row>
    <row r="26" spans="1:8" ht="61.5">
      <c r="A26" s="42" t="s">
        <v>214</v>
      </c>
      <c r="B26" s="43" t="s">
        <v>147</v>
      </c>
      <c r="C26" s="44" t="s">
        <v>187</v>
      </c>
      <c r="D26" s="43" t="s">
        <v>145</v>
      </c>
      <c r="E26" s="62">
        <v>10</v>
      </c>
      <c r="F26" s="74"/>
      <c r="G26" s="47">
        <v>1</v>
      </c>
      <c r="H26" s="48">
        <f aca="true" t="shared" si="1" ref="H26:H38">ROUND(E26*F26*G26,2)</f>
        <v>0</v>
      </c>
    </row>
    <row r="27" spans="1:8" ht="109.5" customHeight="1">
      <c r="A27" s="42" t="s">
        <v>215</v>
      </c>
      <c r="B27" s="66" t="s">
        <v>148</v>
      </c>
      <c r="C27" s="67" t="s">
        <v>0</v>
      </c>
      <c r="D27" s="43" t="s">
        <v>167</v>
      </c>
      <c r="E27" s="69">
        <v>412.259</v>
      </c>
      <c r="F27" s="77"/>
      <c r="G27" s="47">
        <v>1</v>
      </c>
      <c r="H27" s="48">
        <f t="shared" si="1"/>
        <v>0</v>
      </c>
    </row>
    <row r="28" spans="1:8" ht="72">
      <c r="A28" s="42" t="s">
        <v>216</v>
      </c>
      <c r="B28" s="66" t="s">
        <v>149</v>
      </c>
      <c r="C28" s="67" t="s">
        <v>1</v>
      </c>
      <c r="D28" s="43" t="s">
        <v>167</v>
      </c>
      <c r="E28" s="69">
        <v>412.259</v>
      </c>
      <c r="F28" s="77"/>
      <c r="G28" s="47">
        <v>1</v>
      </c>
      <c r="H28" s="48">
        <f t="shared" si="1"/>
        <v>0</v>
      </c>
    </row>
    <row r="29" spans="1:8" ht="72">
      <c r="A29" s="42" t="s">
        <v>217</v>
      </c>
      <c r="B29" s="66" t="s">
        <v>150</v>
      </c>
      <c r="C29" s="67" t="s">
        <v>2</v>
      </c>
      <c r="D29" s="43" t="s">
        <v>167</v>
      </c>
      <c r="E29" s="69">
        <v>412.259</v>
      </c>
      <c r="F29" s="77"/>
      <c r="G29" s="47">
        <v>1</v>
      </c>
      <c r="H29" s="48">
        <f t="shared" si="1"/>
        <v>0</v>
      </c>
    </row>
    <row r="30" spans="1:8" ht="96">
      <c r="A30" s="42" t="s">
        <v>218</v>
      </c>
      <c r="B30" s="66" t="s">
        <v>153</v>
      </c>
      <c r="C30" s="67" t="s">
        <v>3</v>
      </c>
      <c r="D30" s="66" t="s">
        <v>151</v>
      </c>
      <c r="E30" s="69">
        <v>10</v>
      </c>
      <c r="F30" s="77"/>
      <c r="G30" s="47">
        <v>1</v>
      </c>
      <c r="H30" s="48">
        <f t="shared" si="1"/>
        <v>0</v>
      </c>
    </row>
    <row r="31" spans="1:8" ht="72.75" thickBot="1">
      <c r="A31" s="49" t="s">
        <v>219</v>
      </c>
      <c r="B31" s="50" t="s">
        <v>154</v>
      </c>
      <c r="C31" s="51" t="s">
        <v>4</v>
      </c>
      <c r="D31" s="50" t="s">
        <v>152</v>
      </c>
      <c r="E31" s="63">
        <v>20</v>
      </c>
      <c r="F31" s="75"/>
      <c r="G31" s="54">
        <v>-1</v>
      </c>
      <c r="H31" s="55">
        <f t="shared" si="1"/>
        <v>0</v>
      </c>
    </row>
    <row r="32" spans="1:8" ht="60.75" thickTop="1">
      <c r="A32" s="56" t="s">
        <v>220</v>
      </c>
      <c r="B32" s="57" t="s">
        <v>155</v>
      </c>
      <c r="C32" s="58" t="s">
        <v>156</v>
      </c>
      <c r="D32" s="57" t="s">
        <v>145</v>
      </c>
      <c r="E32" s="64">
        <v>18</v>
      </c>
      <c r="F32" s="76"/>
      <c r="G32" s="60">
        <v>1</v>
      </c>
      <c r="H32" s="61">
        <f t="shared" si="1"/>
        <v>0</v>
      </c>
    </row>
    <row r="33" spans="1:8" ht="48">
      <c r="A33" s="42" t="s">
        <v>221</v>
      </c>
      <c r="B33" s="43" t="s">
        <v>5</v>
      </c>
      <c r="C33" s="44" t="s">
        <v>6</v>
      </c>
      <c r="D33" s="43" t="s">
        <v>94</v>
      </c>
      <c r="E33" s="62">
        <v>262.42</v>
      </c>
      <c r="F33" s="74"/>
      <c r="G33" s="47">
        <v>1</v>
      </c>
      <c r="H33" s="48">
        <f t="shared" si="1"/>
        <v>0</v>
      </c>
    </row>
    <row r="34" spans="1:8" ht="48">
      <c r="A34" s="42" t="s">
        <v>222</v>
      </c>
      <c r="B34" s="43" t="s">
        <v>157</v>
      </c>
      <c r="C34" s="44" t="s">
        <v>7</v>
      </c>
      <c r="D34" s="43" t="s">
        <v>94</v>
      </c>
      <c r="E34" s="62">
        <v>44.4</v>
      </c>
      <c r="F34" s="74"/>
      <c r="G34" s="47">
        <v>1</v>
      </c>
      <c r="H34" s="48">
        <f t="shared" si="1"/>
        <v>0</v>
      </c>
    </row>
    <row r="35" spans="1:8" ht="12.75">
      <c r="A35" s="80" t="s">
        <v>158</v>
      </c>
      <c r="B35" s="81"/>
      <c r="C35" s="81"/>
      <c r="D35" s="81"/>
      <c r="E35" s="81"/>
      <c r="F35" s="81"/>
      <c r="G35" s="81"/>
      <c r="H35" s="82"/>
    </row>
    <row r="36" spans="1:8" ht="36">
      <c r="A36" s="42" t="s">
        <v>223</v>
      </c>
      <c r="B36" s="66" t="s">
        <v>159</v>
      </c>
      <c r="C36" s="67" t="s">
        <v>8</v>
      </c>
      <c r="D36" s="66" t="s">
        <v>160</v>
      </c>
      <c r="E36" s="68">
        <v>1</v>
      </c>
      <c r="F36" s="77"/>
      <c r="G36" s="47">
        <v>1</v>
      </c>
      <c r="H36" s="48">
        <f t="shared" si="1"/>
        <v>0</v>
      </c>
    </row>
    <row r="37" spans="1:8" ht="72">
      <c r="A37" s="42" t="s">
        <v>224</v>
      </c>
      <c r="B37" s="66" t="s">
        <v>161</v>
      </c>
      <c r="C37" s="67" t="s">
        <v>162</v>
      </c>
      <c r="D37" s="43" t="s">
        <v>168</v>
      </c>
      <c r="E37" s="68">
        <v>18</v>
      </c>
      <c r="F37" s="77"/>
      <c r="G37" s="47">
        <v>1</v>
      </c>
      <c r="H37" s="48">
        <f t="shared" si="1"/>
        <v>0</v>
      </c>
    </row>
    <row r="38" spans="1:8" ht="48" customHeight="1">
      <c r="A38" s="42" t="s">
        <v>225</v>
      </c>
      <c r="B38" s="66" t="s">
        <v>163</v>
      </c>
      <c r="C38" s="67" t="s">
        <v>9</v>
      </c>
      <c r="D38" s="43" t="s">
        <v>94</v>
      </c>
      <c r="E38" s="68">
        <v>5</v>
      </c>
      <c r="F38" s="77"/>
      <c r="G38" s="47">
        <v>1</v>
      </c>
      <c r="H38" s="48">
        <f t="shared" si="1"/>
        <v>0</v>
      </c>
    </row>
    <row r="39" spans="1:8" ht="48.75" thickBot="1">
      <c r="A39" s="42" t="s">
        <v>226</v>
      </c>
      <c r="B39" s="66" t="s">
        <v>164</v>
      </c>
      <c r="C39" s="67" t="s">
        <v>10</v>
      </c>
      <c r="D39" s="43" t="s">
        <v>167</v>
      </c>
      <c r="E39" s="68">
        <v>0.5</v>
      </c>
      <c r="F39" s="77"/>
      <c r="G39" s="47">
        <v>1</v>
      </c>
      <c r="H39" s="48">
        <f>ROUND(E39*F39*G39,2)</f>
        <v>0</v>
      </c>
    </row>
    <row r="40" spans="1:8" ht="12.75" customHeight="1" thickTop="1">
      <c r="A40" s="94" t="s">
        <v>165</v>
      </c>
      <c r="B40" s="73"/>
      <c r="C40" s="73"/>
      <c r="D40" s="73"/>
      <c r="E40" s="73"/>
      <c r="F40" s="73"/>
      <c r="G40" s="73"/>
      <c r="H40" s="95"/>
    </row>
    <row r="41" spans="1:8" ht="12.75">
      <c r="A41" s="91" t="s">
        <v>166</v>
      </c>
      <c r="B41" s="92"/>
      <c r="C41" s="92"/>
      <c r="D41" s="92"/>
      <c r="E41" s="92"/>
      <c r="F41" s="92"/>
      <c r="G41" s="92"/>
      <c r="H41" s="93"/>
    </row>
    <row r="42" spans="1:8" ht="48">
      <c r="A42" s="42" t="s">
        <v>227</v>
      </c>
      <c r="B42" s="43" t="s">
        <v>46</v>
      </c>
      <c r="C42" s="44" t="s">
        <v>11</v>
      </c>
      <c r="D42" s="43" t="s">
        <v>93</v>
      </c>
      <c r="E42" s="45">
        <v>0.263</v>
      </c>
      <c r="F42" s="74"/>
      <c r="G42" s="47">
        <v>1</v>
      </c>
      <c r="H42" s="48">
        <f aca="true" t="shared" si="2" ref="H42:H57">ROUND(E42*F42*G42,2)</f>
        <v>0</v>
      </c>
    </row>
    <row r="43" spans="1:8" ht="48">
      <c r="A43" s="42" t="s">
        <v>228</v>
      </c>
      <c r="B43" s="43" t="s">
        <v>47</v>
      </c>
      <c r="C43" s="44" t="s">
        <v>12</v>
      </c>
      <c r="D43" s="43" t="s">
        <v>168</v>
      </c>
      <c r="E43" s="45">
        <v>996.47</v>
      </c>
      <c r="F43" s="74"/>
      <c r="G43" s="47">
        <v>1</v>
      </c>
      <c r="H43" s="48">
        <f t="shared" si="2"/>
        <v>0</v>
      </c>
    </row>
    <row r="44" spans="1:8" ht="72">
      <c r="A44" s="42" t="s">
        <v>229</v>
      </c>
      <c r="B44" s="43" t="s">
        <v>48</v>
      </c>
      <c r="C44" s="44" t="s">
        <v>13</v>
      </c>
      <c r="D44" s="43" t="s">
        <v>167</v>
      </c>
      <c r="E44" s="45">
        <v>99.647</v>
      </c>
      <c r="F44" s="74"/>
      <c r="G44" s="47">
        <v>1</v>
      </c>
      <c r="H44" s="48">
        <f t="shared" si="2"/>
        <v>0</v>
      </c>
    </row>
    <row r="45" spans="1:8" ht="60">
      <c r="A45" s="42" t="s">
        <v>230</v>
      </c>
      <c r="B45" s="43" t="s">
        <v>49</v>
      </c>
      <c r="C45" s="44" t="s">
        <v>14</v>
      </c>
      <c r="D45" s="43" t="s">
        <v>167</v>
      </c>
      <c r="E45" s="45">
        <v>99.647</v>
      </c>
      <c r="F45" s="74"/>
      <c r="G45" s="47">
        <v>1</v>
      </c>
      <c r="H45" s="48">
        <f t="shared" si="2"/>
        <v>0</v>
      </c>
    </row>
    <row r="46" spans="1:8" ht="96" customHeight="1">
      <c r="A46" s="42" t="s">
        <v>231</v>
      </c>
      <c r="B46" s="43" t="s">
        <v>50</v>
      </c>
      <c r="C46" s="44" t="s">
        <v>15</v>
      </c>
      <c r="D46" s="43" t="s">
        <v>167</v>
      </c>
      <c r="E46" s="45">
        <v>99.647</v>
      </c>
      <c r="F46" s="74"/>
      <c r="G46" s="47">
        <v>1</v>
      </c>
      <c r="H46" s="48">
        <f t="shared" si="2"/>
        <v>0</v>
      </c>
    </row>
    <row r="47" spans="1:8" ht="48">
      <c r="A47" s="42" t="s">
        <v>232</v>
      </c>
      <c r="B47" s="43" t="s">
        <v>51</v>
      </c>
      <c r="C47" s="44" t="s">
        <v>16</v>
      </c>
      <c r="D47" s="43" t="s">
        <v>167</v>
      </c>
      <c r="E47" s="45">
        <v>107.7</v>
      </c>
      <c r="F47" s="74"/>
      <c r="G47" s="47">
        <v>1</v>
      </c>
      <c r="H47" s="48">
        <f t="shared" si="2"/>
        <v>0</v>
      </c>
    </row>
    <row r="48" spans="1:8" ht="48.75" thickBot="1">
      <c r="A48" s="49" t="s">
        <v>233</v>
      </c>
      <c r="B48" s="50" t="s">
        <v>52</v>
      </c>
      <c r="C48" s="51" t="s">
        <v>17</v>
      </c>
      <c r="D48" s="50" t="s">
        <v>168</v>
      </c>
      <c r="E48" s="52">
        <v>996.47</v>
      </c>
      <c r="F48" s="75"/>
      <c r="G48" s="54">
        <v>1</v>
      </c>
      <c r="H48" s="55">
        <f t="shared" si="2"/>
        <v>0</v>
      </c>
    </row>
    <row r="49" spans="1:8" ht="60.75" thickTop="1">
      <c r="A49" s="56" t="s">
        <v>234</v>
      </c>
      <c r="B49" s="57" t="s">
        <v>53</v>
      </c>
      <c r="C49" s="58" t="s">
        <v>18</v>
      </c>
      <c r="D49" s="57" t="s">
        <v>168</v>
      </c>
      <c r="E49" s="59">
        <v>996.47</v>
      </c>
      <c r="F49" s="76"/>
      <c r="G49" s="60">
        <v>10</v>
      </c>
      <c r="H49" s="61">
        <f t="shared" si="2"/>
        <v>0</v>
      </c>
    </row>
    <row r="50" spans="1:8" ht="72">
      <c r="A50" s="42" t="s">
        <v>235</v>
      </c>
      <c r="B50" s="43" t="s">
        <v>48</v>
      </c>
      <c r="C50" s="44" t="s">
        <v>19</v>
      </c>
      <c r="D50" s="43" t="s">
        <v>167</v>
      </c>
      <c r="E50" s="45">
        <v>249.118</v>
      </c>
      <c r="F50" s="74"/>
      <c r="G50" s="47">
        <v>1</v>
      </c>
      <c r="H50" s="48">
        <f t="shared" si="2"/>
        <v>0</v>
      </c>
    </row>
    <row r="51" spans="1:8" ht="84">
      <c r="A51" s="42" t="s">
        <v>236</v>
      </c>
      <c r="B51" s="43" t="s">
        <v>49</v>
      </c>
      <c r="C51" s="44" t="s">
        <v>20</v>
      </c>
      <c r="D51" s="43" t="s">
        <v>167</v>
      </c>
      <c r="E51" s="45">
        <v>249.118</v>
      </c>
      <c r="F51" s="74"/>
      <c r="G51" s="47">
        <v>1</v>
      </c>
      <c r="H51" s="48">
        <f t="shared" si="2"/>
        <v>0</v>
      </c>
    </row>
    <row r="52" spans="1:8" ht="36">
      <c r="A52" s="42" t="s">
        <v>237</v>
      </c>
      <c r="B52" s="43" t="s">
        <v>54</v>
      </c>
      <c r="C52" s="44" t="s">
        <v>21</v>
      </c>
      <c r="D52" s="43" t="s">
        <v>94</v>
      </c>
      <c r="E52" s="45">
        <v>180</v>
      </c>
      <c r="F52" s="74"/>
      <c r="G52" s="47">
        <v>1</v>
      </c>
      <c r="H52" s="48">
        <f>ROUND(E52*F52*G52,2)</f>
        <v>0</v>
      </c>
    </row>
    <row r="53" spans="1:8" ht="36" customHeight="1">
      <c r="A53" s="42" t="s">
        <v>238</v>
      </c>
      <c r="B53" s="43" t="s">
        <v>55</v>
      </c>
      <c r="C53" s="44" t="s">
        <v>22</v>
      </c>
      <c r="D53" s="43" t="s">
        <v>167</v>
      </c>
      <c r="E53" s="45">
        <v>1.44</v>
      </c>
      <c r="F53" s="74"/>
      <c r="G53" s="47">
        <v>1</v>
      </c>
      <c r="H53" s="48">
        <f>ROUND(E53*F53*G53,2)</f>
        <v>0</v>
      </c>
    </row>
    <row r="54" spans="1:8" ht="48">
      <c r="A54" s="42" t="s">
        <v>239</v>
      </c>
      <c r="B54" s="43" t="s">
        <v>48</v>
      </c>
      <c r="C54" s="44" t="s">
        <v>23</v>
      </c>
      <c r="D54" s="43" t="s">
        <v>167</v>
      </c>
      <c r="E54" s="45">
        <v>15.6</v>
      </c>
      <c r="F54" s="74"/>
      <c r="G54" s="47">
        <v>1</v>
      </c>
      <c r="H54" s="48">
        <f>ROUND(E54*F54*G54,2)</f>
        <v>0</v>
      </c>
    </row>
    <row r="55" spans="1:8" ht="60">
      <c r="A55" s="42" t="s">
        <v>240</v>
      </c>
      <c r="B55" s="43" t="s">
        <v>49</v>
      </c>
      <c r="C55" s="44" t="s">
        <v>24</v>
      </c>
      <c r="D55" s="43" t="s">
        <v>167</v>
      </c>
      <c r="E55" s="45">
        <v>15.6</v>
      </c>
      <c r="F55" s="74"/>
      <c r="G55" s="47">
        <v>1</v>
      </c>
      <c r="H55" s="48">
        <f>ROUND(E55*F55*G55,2)</f>
        <v>0</v>
      </c>
    </row>
    <row r="56" spans="1:8" ht="95.25" customHeight="1">
      <c r="A56" s="42" t="s">
        <v>241</v>
      </c>
      <c r="B56" s="43" t="s">
        <v>50</v>
      </c>
      <c r="C56" s="44" t="s">
        <v>25</v>
      </c>
      <c r="D56" s="43" t="s">
        <v>167</v>
      </c>
      <c r="E56" s="45">
        <v>15.6</v>
      </c>
      <c r="F56" s="74"/>
      <c r="G56" s="47">
        <v>1</v>
      </c>
      <c r="H56" s="48">
        <f>ROUND(E56*F56*G56,2)</f>
        <v>0</v>
      </c>
    </row>
    <row r="57" spans="1:8" ht="36" customHeight="1">
      <c r="A57" s="42" t="s">
        <v>242</v>
      </c>
      <c r="B57" s="43" t="s">
        <v>51</v>
      </c>
      <c r="C57" s="44" t="s">
        <v>26</v>
      </c>
      <c r="D57" s="43" t="s">
        <v>167</v>
      </c>
      <c r="E57" s="65">
        <v>15.6</v>
      </c>
      <c r="F57" s="74"/>
      <c r="G57" s="47">
        <v>1</v>
      </c>
      <c r="H57" s="48">
        <f t="shared" si="2"/>
        <v>0</v>
      </c>
    </row>
    <row r="58" spans="1:8" ht="12.75">
      <c r="A58" s="107" t="s">
        <v>56</v>
      </c>
      <c r="B58" s="108"/>
      <c r="C58" s="108"/>
      <c r="D58" s="108"/>
      <c r="E58" s="108"/>
      <c r="F58" s="108"/>
      <c r="G58" s="108"/>
      <c r="H58" s="109"/>
    </row>
    <row r="59" spans="1:8" s="38" customFormat="1" ht="48">
      <c r="A59" s="42" t="s">
        <v>243</v>
      </c>
      <c r="B59" s="43" t="s">
        <v>57</v>
      </c>
      <c r="C59" s="44" t="s">
        <v>27</v>
      </c>
      <c r="D59" s="43" t="s">
        <v>168</v>
      </c>
      <c r="E59" s="62">
        <v>660.27</v>
      </c>
      <c r="F59" s="74"/>
      <c r="G59" s="47">
        <v>1</v>
      </c>
      <c r="H59" s="48">
        <f>ROUND(E59*F59*G59,2)</f>
        <v>0</v>
      </c>
    </row>
    <row r="60" spans="1:8" s="38" customFormat="1" ht="61.5" customHeight="1">
      <c r="A60" s="42" t="s">
        <v>244</v>
      </c>
      <c r="B60" s="43" t="s">
        <v>58</v>
      </c>
      <c r="C60" s="44" t="s">
        <v>28</v>
      </c>
      <c r="D60" s="43" t="s">
        <v>168</v>
      </c>
      <c r="E60" s="62">
        <v>660.27</v>
      </c>
      <c r="F60" s="74"/>
      <c r="G60" s="47">
        <v>2</v>
      </c>
      <c r="H60" s="48">
        <f aca="true" t="shared" si="3" ref="H60:H72">ROUND(E60*F60*G60,2)</f>
        <v>0</v>
      </c>
    </row>
    <row r="61" spans="1:8" s="38" customFormat="1" ht="84.75" thickBot="1">
      <c r="A61" s="49" t="s">
        <v>245</v>
      </c>
      <c r="B61" s="50" t="s">
        <v>59</v>
      </c>
      <c r="C61" s="51" t="s">
        <v>29</v>
      </c>
      <c r="D61" s="50" t="s">
        <v>167</v>
      </c>
      <c r="E61" s="63">
        <v>165.07</v>
      </c>
      <c r="F61" s="75"/>
      <c r="G61" s="54">
        <v>1</v>
      </c>
      <c r="H61" s="55">
        <f t="shared" si="3"/>
        <v>0</v>
      </c>
    </row>
    <row r="62" spans="1:8" s="38" customFormat="1" ht="120.75" thickTop="1">
      <c r="A62" s="56" t="s">
        <v>246</v>
      </c>
      <c r="B62" s="57" t="s">
        <v>132</v>
      </c>
      <c r="C62" s="58" t="s">
        <v>30</v>
      </c>
      <c r="D62" s="57" t="s">
        <v>167</v>
      </c>
      <c r="E62" s="64">
        <v>558.313</v>
      </c>
      <c r="F62" s="76"/>
      <c r="G62" s="60">
        <v>1</v>
      </c>
      <c r="H62" s="61">
        <f t="shared" si="3"/>
        <v>0</v>
      </c>
    </row>
    <row r="63" spans="1:8" s="38" customFormat="1" ht="144">
      <c r="A63" s="42" t="s">
        <v>247</v>
      </c>
      <c r="B63" s="43" t="s">
        <v>133</v>
      </c>
      <c r="C63" s="44" t="s">
        <v>31</v>
      </c>
      <c r="D63" s="43" t="s">
        <v>167</v>
      </c>
      <c r="E63" s="62">
        <v>558.313</v>
      </c>
      <c r="F63" s="74"/>
      <c r="G63" s="47">
        <v>1</v>
      </c>
      <c r="H63" s="48">
        <f t="shared" si="3"/>
        <v>0</v>
      </c>
    </row>
    <row r="64" spans="1:8" s="38" customFormat="1" ht="84">
      <c r="A64" s="42" t="s">
        <v>248</v>
      </c>
      <c r="B64" s="43" t="s">
        <v>134</v>
      </c>
      <c r="C64" s="44" t="s">
        <v>32</v>
      </c>
      <c r="D64" s="43" t="s">
        <v>167</v>
      </c>
      <c r="E64" s="62">
        <v>558.313</v>
      </c>
      <c r="F64" s="74"/>
      <c r="G64" s="47">
        <v>1</v>
      </c>
      <c r="H64" s="48">
        <f t="shared" si="3"/>
        <v>0</v>
      </c>
    </row>
    <row r="65" spans="1:8" s="38" customFormat="1" ht="12.75">
      <c r="A65" s="80" t="s">
        <v>60</v>
      </c>
      <c r="B65" s="81"/>
      <c r="C65" s="81"/>
      <c r="D65" s="81"/>
      <c r="E65" s="81"/>
      <c r="F65" s="81"/>
      <c r="G65" s="81"/>
      <c r="H65" s="82"/>
    </row>
    <row r="66" spans="1:8" s="38" customFormat="1" ht="60">
      <c r="A66" s="42" t="s">
        <v>249</v>
      </c>
      <c r="B66" s="43" t="s">
        <v>61</v>
      </c>
      <c r="C66" s="44" t="s">
        <v>33</v>
      </c>
      <c r="D66" s="43" t="s">
        <v>168</v>
      </c>
      <c r="E66" s="45">
        <v>1652.712</v>
      </c>
      <c r="F66" s="74"/>
      <c r="G66" s="47">
        <v>1</v>
      </c>
      <c r="H66" s="48">
        <f t="shared" si="3"/>
        <v>0</v>
      </c>
    </row>
    <row r="67" spans="1:8" s="38" customFormat="1" ht="60">
      <c r="A67" s="42" t="s">
        <v>250</v>
      </c>
      <c r="B67" s="43" t="s">
        <v>62</v>
      </c>
      <c r="C67" s="44" t="s">
        <v>34</v>
      </c>
      <c r="D67" s="43" t="s">
        <v>168</v>
      </c>
      <c r="E67" s="45">
        <v>1652.712</v>
      </c>
      <c r="F67" s="74"/>
      <c r="G67" s="47">
        <v>1</v>
      </c>
      <c r="H67" s="48">
        <f t="shared" si="3"/>
        <v>0</v>
      </c>
    </row>
    <row r="68" spans="1:8" s="38" customFormat="1" ht="108">
      <c r="A68" s="42" t="s">
        <v>251</v>
      </c>
      <c r="B68" s="43" t="s">
        <v>63</v>
      </c>
      <c r="C68" s="44" t="s">
        <v>35</v>
      </c>
      <c r="D68" s="43" t="s">
        <v>168</v>
      </c>
      <c r="E68" s="45">
        <v>1827.172</v>
      </c>
      <c r="F68" s="74"/>
      <c r="G68" s="47">
        <v>1</v>
      </c>
      <c r="H68" s="48">
        <f t="shared" si="3"/>
        <v>0</v>
      </c>
    </row>
    <row r="69" spans="1:8" s="38" customFormat="1" ht="60">
      <c r="A69" s="42" t="s">
        <v>252</v>
      </c>
      <c r="B69" s="43" t="s">
        <v>64</v>
      </c>
      <c r="C69" s="44" t="s">
        <v>36</v>
      </c>
      <c r="D69" s="43" t="s">
        <v>168</v>
      </c>
      <c r="E69" s="45">
        <v>1652.712</v>
      </c>
      <c r="F69" s="74"/>
      <c r="G69" s="47">
        <v>1</v>
      </c>
      <c r="H69" s="48">
        <f t="shared" si="3"/>
        <v>0</v>
      </c>
    </row>
    <row r="70" spans="1:8" s="38" customFormat="1" ht="72">
      <c r="A70" s="42" t="s">
        <v>253</v>
      </c>
      <c r="B70" s="43" t="s">
        <v>65</v>
      </c>
      <c r="C70" s="44" t="s">
        <v>37</v>
      </c>
      <c r="D70" s="43" t="s">
        <v>168</v>
      </c>
      <c r="E70" s="45">
        <v>1652.712</v>
      </c>
      <c r="F70" s="74"/>
      <c r="G70" s="47">
        <v>5</v>
      </c>
      <c r="H70" s="48">
        <f t="shared" si="3"/>
        <v>0</v>
      </c>
    </row>
    <row r="71" spans="1:8" s="38" customFormat="1" ht="48.75" thickBot="1">
      <c r="A71" s="49" t="s">
        <v>254</v>
      </c>
      <c r="B71" s="50" t="s">
        <v>66</v>
      </c>
      <c r="C71" s="51" t="s">
        <v>39</v>
      </c>
      <c r="D71" s="50" t="s">
        <v>168</v>
      </c>
      <c r="E71" s="52">
        <v>1495.11</v>
      </c>
      <c r="F71" s="75"/>
      <c r="G71" s="54">
        <v>1</v>
      </c>
      <c r="H71" s="55">
        <f t="shared" si="3"/>
        <v>0</v>
      </c>
    </row>
    <row r="72" spans="1:8" s="38" customFormat="1" ht="60" customHeight="1" thickTop="1">
      <c r="A72" s="56" t="s">
        <v>255</v>
      </c>
      <c r="B72" s="57" t="s">
        <v>67</v>
      </c>
      <c r="C72" s="58" t="s">
        <v>38</v>
      </c>
      <c r="D72" s="57" t="s">
        <v>168</v>
      </c>
      <c r="E72" s="59">
        <v>1495.11</v>
      </c>
      <c r="F72" s="76"/>
      <c r="G72" s="60">
        <v>2</v>
      </c>
      <c r="H72" s="61">
        <f t="shared" si="3"/>
        <v>0</v>
      </c>
    </row>
    <row r="73" spans="1:8" s="38" customFormat="1" ht="48">
      <c r="A73" s="42" t="s">
        <v>256</v>
      </c>
      <c r="B73" s="43" t="s">
        <v>68</v>
      </c>
      <c r="C73" s="44" t="s">
        <v>40</v>
      </c>
      <c r="D73" s="43" t="s">
        <v>168</v>
      </c>
      <c r="E73" s="45">
        <v>1495.11</v>
      </c>
      <c r="F73" s="74"/>
      <c r="G73" s="47">
        <v>1</v>
      </c>
      <c r="H73" s="48">
        <f aca="true" t="shared" si="4" ref="H73:H86">ROUND(E73*F73*G73,2)</f>
        <v>0</v>
      </c>
    </row>
    <row r="74" spans="1:8" s="38" customFormat="1" ht="60" customHeight="1">
      <c r="A74" s="42" t="s">
        <v>257</v>
      </c>
      <c r="B74" s="43" t="s">
        <v>69</v>
      </c>
      <c r="C74" s="44" t="s">
        <v>41</v>
      </c>
      <c r="D74" s="43" t="s">
        <v>168</v>
      </c>
      <c r="E74" s="45">
        <v>1495.11</v>
      </c>
      <c r="F74" s="74"/>
      <c r="G74" s="47">
        <v>1</v>
      </c>
      <c r="H74" s="48">
        <f t="shared" si="4"/>
        <v>0</v>
      </c>
    </row>
    <row r="75" spans="1:8" s="38" customFormat="1" ht="72">
      <c r="A75" s="42" t="s">
        <v>258</v>
      </c>
      <c r="B75" s="43" t="s">
        <v>70</v>
      </c>
      <c r="C75" s="44" t="s">
        <v>42</v>
      </c>
      <c r="D75" s="43" t="s">
        <v>168</v>
      </c>
      <c r="E75" s="45">
        <v>1495.11</v>
      </c>
      <c r="F75" s="74"/>
      <c r="G75" s="47">
        <v>4</v>
      </c>
      <c r="H75" s="48">
        <f t="shared" si="4"/>
        <v>0</v>
      </c>
    </row>
    <row r="76" spans="1:8" s="38" customFormat="1" ht="48">
      <c r="A76" s="42" t="s">
        <v>259</v>
      </c>
      <c r="B76" s="43" t="s">
        <v>68</v>
      </c>
      <c r="C76" s="44" t="s">
        <v>40</v>
      </c>
      <c r="D76" s="43" t="s">
        <v>168</v>
      </c>
      <c r="E76" s="45">
        <v>1495.11</v>
      </c>
      <c r="F76" s="74"/>
      <c r="G76" s="47">
        <v>1</v>
      </c>
      <c r="H76" s="48">
        <f t="shared" si="4"/>
        <v>0</v>
      </c>
    </row>
    <row r="77" spans="1:8" s="38" customFormat="1" ht="62.25" customHeight="1">
      <c r="A77" s="42" t="s">
        <v>260</v>
      </c>
      <c r="B77" s="43" t="s">
        <v>71</v>
      </c>
      <c r="C77" s="44" t="s">
        <v>43</v>
      </c>
      <c r="D77" s="43" t="s">
        <v>168</v>
      </c>
      <c r="E77" s="45">
        <v>1495.11</v>
      </c>
      <c r="F77" s="74"/>
      <c r="G77" s="47">
        <v>1</v>
      </c>
      <c r="H77" s="48">
        <f t="shared" si="4"/>
        <v>0</v>
      </c>
    </row>
    <row r="78" spans="1:8" s="38" customFormat="1" ht="72">
      <c r="A78" s="42" t="s">
        <v>261</v>
      </c>
      <c r="B78" s="43" t="s">
        <v>72</v>
      </c>
      <c r="C78" s="44" t="s">
        <v>44</v>
      </c>
      <c r="D78" s="43" t="s">
        <v>168</v>
      </c>
      <c r="E78" s="45">
        <v>1495.11</v>
      </c>
      <c r="F78" s="74"/>
      <c r="G78" s="47">
        <v>2</v>
      </c>
      <c r="H78" s="48">
        <f t="shared" si="4"/>
        <v>0</v>
      </c>
    </row>
    <row r="79" spans="1:8" s="38" customFormat="1" ht="48">
      <c r="A79" s="42" t="s">
        <v>262</v>
      </c>
      <c r="B79" s="43" t="s">
        <v>68</v>
      </c>
      <c r="C79" s="44" t="s">
        <v>40</v>
      </c>
      <c r="D79" s="43" t="s">
        <v>168</v>
      </c>
      <c r="E79" s="45">
        <v>1495.11</v>
      </c>
      <c r="F79" s="74"/>
      <c r="G79" s="47">
        <v>1</v>
      </c>
      <c r="H79" s="48">
        <f t="shared" si="4"/>
        <v>0</v>
      </c>
    </row>
    <row r="80" spans="1:8" s="38" customFormat="1" ht="63" customHeight="1">
      <c r="A80" s="42" t="s">
        <v>263</v>
      </c>
      <c r="B80" s="43" t="s">
        <v>73</v>
      </c>
      <c r="C80" s="44" t="s">
        <v>288</v>
      </c>
      <c r="D80" s="43" t="s">
        <v>168</v>
      </c>
      <c r="E80" s="45">
        <v>1495.11</v>
      </c>
      <c r="F80" s="74"/>
      <c r="G80" s="47">
        <v>1</v>
      </c>
      <c r="H80" s="48">
        <f t="shared" si="4"/>
        <v>0</v>
      </c>
    </row>
    <row r="81" spans="1:8" s="38" customFormat="1" ht="84">
      <c r="A81" s="42" t="s">
        <v>264</v>
      </c>
      <c r="B81" s="43" t="s">
        <v>74</v>
      </c>
      <c r="C81" s="44" t="s">
        <v>287</v>
      </c>
      <c r="D81" s="43" t="s">
        <v>168</v>
      </c>
      <c r="E81" s="45">
        <v>1495.11</v>
      </c>
      <c r="F81" s="74"/>
      <c r="G81" s="47">
        <v>2</v>
      </c>
      <c r="H81" s="48">
        <f t="shared" si="4"/>
        <v>0</v>
      </c>
    </row>
    <row r="82" spans="1:8" s="38" customFormat="1" ht="60">
      <c r="A82" s="42" t="s">
        <v>265</v>
      </c>
      <c r="B82" s="43" t="s">
        <v>75</v>
      </c>
      <c r="C82" s="44" t="s">
        <v>188</v>
      </c>
      <c r="D82" s="43" t="s">
        <v>76</v>
      </c>
      <c r="E82" s="45">
        <v>749.996</v>
      </c>
      <c r="F82" s="74"/>
      <c r="G82" s="47">
        <v>1</v>
      </c>
      <c r="H82" s="48">
        <f t="shared" si="4"/>
        <v>0</v>
      </c>
    </row>
    <row r="83" spans="1:8" s="38" customFormat="1" ht="96">
      <c r="A83" s="42" t="s">
        <v>266</v>
      </c>
      <c r="B83" s="43" t="s">
        <v>77</v>
      </c>
      <c r="C83" s="44" t="s">
        <v>189</v>
      </c>
      <c r="D83" s="43" t="s">
        <v>76</v>
      </c>
      <c r="E83" s="45">
        <v>749.996</v>
      </c>
      <c r="F83" s="74"/>
      <c r="G83" s="47">
        <v>1</v>
      </c>
      <c r="H83" s="48">
        <f t="shared" si="4"/>
        <v>0</v>
      </c>
    </row>
    <row r="84" spans="1:8" s="38" customFormat="1" ht="48.75" thickBot="1">
      <c r="A84" s="49" t="s">
        <v>267</v>
      </c>
      <c r="B84" s="50" t="s">
        <v>78</v>
      </c>
      <c r="C84" s="51" t="s">
        <v>190</v>
      </c>
      <c r="D84" s="50" t="s">
        <v>94</v>
      </c>
      <c r="E84" s="52">
        <v>472.34</v>
      </c>
      <c r="F84" s="75"/>
      <c r="G84" s="54">
        <v>1</v>
      </c>
      <c r="H84" s="55">
        <f t="shared" si="4"/>
        <v>0</v>
      </c>
    </row>
    <row r="85" spans="1:8" s="38" customFormat="1" ht="72.75" thickTop="1">
      <c r="A85" s="56" t="s">
        <v>268</v>
      </c>
      <c r="B85" s="57" t="s">
        <v>79</v>
      </c>
      <c r="C85" s="58" t="s">
        <v>191</v>
      </c>
      <c r="D85" s="57" t="s">
        <v>94</v>
      </c>
      <c r="E85" s="59">
        <v>94</v>
      </c>
      <c r="F85" s="76"/>
      <c r="G85" s="60">
        <v>1</v>
      </c>
      <c r="H85" s="61">
        <f t="shared" si="4"/>
        <v>0</v>
      </c>
    </row>
    <row r="86" spans="1:9" s="38" customFormat="1" ht="36">
      <c r="A86" s="42" t="s">
        <v>269</v>
      </c>
      <c r="B86" s="43" t="s">
        <v>80</v>
      </c>
      <c r="C86" s="44" t="s">
        <v>192</v>
      </c>
      <c r="D86" s="43" t="s">
        <v>167</v>
      </c>
      <c r="E86" s="62">
        <v>36.812</v>
      </c>
      <c r="F86" s="74"/>
      <c r="G86" s="47">
        <v>1</v>
      </c>
      <c r="H86" s="48">
        <f t="shared" si="4"/>
        <v>0</v>
      </c>
      <c r="I86" s="39"/>
    </row>
    <row r="87" spans="1:9" ht="12.75">
      <c r="A87" s="91" t="s">
        <v>81</v>
      </c>
      <c r="B87" s="92"/>
      <c r="C87" s="92"/>
      <c r="D87" s="92"/>
      <c r="E87" s="92"/>
      <c r="F87" s="92"/>
      <c r="G87" s="92"/>
      <c r="H87" s="93"/>
      <c r="I87" s="1"/>
    </row>
    <row r="88" spans="1:9" s="38" customFormat="1" ht="48">
      <c r="A88" s="42" t="s">
        <v>270</v>
      </c>
      <c r="B88" s="43" t="s">
        <v>61</v>
      </c>
      <c r="C88" s="44" t="s">
        <v>193</v>
      </c>
      <c r="D88" s="43" t="s">
        <v>168</v>
      </c>
      <c r="E88" s="45">
        <v>94.439</v>
      </c>
      <c r="F88" s="74"/>
      <c r="G88" s="47">
        <v>1</v>
      </c>
      <c r="H88" s="48">
        <f aca="true" t="shared" si="5" ref="H88:H98">ROUND(E88*F88*G88,2)</f>
        <v>0</v>
      </c>
      <c r="I88" s="39"/>
    </row>
    <row r="89" spans="1:9" s="38" customFormat="1" ht="48">
      <c r="A89" s="42" t="s">
        <v>271</v>
      </c>
      <c r="B89" s="43" t="s">
        <v>62</v>
      </c>
      <c r="C89" s="44" t="s">
        <v>194</v>
      </c>
      <c r="D89" s="43" t="s">
        <v>168</v>
      </c>
      <c r="E89" s="45">
        <v>94.439</v>
      </c>
      <c r="F89" s="74"/>
      <c r="G89" s="47">
        <v>1</v>
      </c>
      <c r="H89" s="48">
        <f t="shared" si="5"/>
        <v>0</v>
      </c>
      <c r="I89" s="39"/>
    </row>
    <row r="90" spans="1:9" s="38" customFormat="1" ht="48">
      <c r="A90" s="42" t="s">
        <v>272</v>
      </c>
      <c r="B90" s="43" t="s">
        <v>64</v>
      </c>
      <c r="C90" s="44" t="s">
        <v>195</v>
      </c>
      <c r="D90" s="43" t="s">
        <v>168</v>
      </c>
      <c r="E90" s="45">
        <v>94.439</v>
      </c>
      <c r="F90" s="74"/>
      <c r="G90" s="47">
        <v>1</v>
      </c>
      <c r="H90" s="48">
        <f t="shared" si="5"/>
        <v>0</v>
      </c>
      <c r="I90" s="39"/>
    </row>
    <row r="91" spans="1:9" s="38" customFormat="1" ht="60">
      <c r="A91" s="42" t="s">
        <v>273</v>
      </c>
      <c r="B91" s="43" t="s">
        <v>65</v>
      </c>
      <c r="C91" s="44" t="s">
        <v>196</v>
      </c>
      <c r="D91" s="43" t="s">
        <v>168</v>
      </c>
      <c r="E91" s="45">
        <v>94.439</v>
      </c>
      <c r="F91" s="74"/>
      <c r="G91" s="47">
        <v>-5</v>
      </c>
      <c r="H91" s="48">
        <f t="shared" si="5"/>
        <v>0</v>
      </c>
      <c r="I91" s="39"/>
    </row>
    <row r="92" spans="1:9" s="38" customFormat="1" ht="48">
      <c r="A92" s="42" t="s">
        <v>274</v>
      </c>
      <c r="B92" s="43" t="s">
        <v>66</v>
      </c>
      <c r="C92" s="44" t="s">
        <v>197</v>
      </c>
      <c r="D92" s="43" t="s">
        <v>168</v>
      </c>
      <c r="E92" s="45">
        <v>94.439</v>
      </c>
      <c r="F92" s="74"/>
      <c r="G92" s="47">
        <v>1</v>
      </c>
      <c r="H92" s="48">
        <f t="shared" si="5"/>
        <v>0</v>
      </c>
      <c r="I92" s="39"/>
    </row>
    <row r="93" spans="1:9" s="38" customFormat="1" ht="60">
      <c r="A93" s="42" t="s">
        <v>275</v>
      </c>
      <c r="B93" s="43" t="s">
        <v>67</v>
      </c>
      <c r="C93" s="44" t="s">
        <v>198</v>
      </c>
      <c r="D93" s="43" t="s">
        <v>168</v>
      </c>
      <c r="E93" s="45">
        <v>94.439</v>
      </c>
      <c r="F93" s="74"/>
      <c r="G93" s="47">
        <v>2</v>
      </c>
      <c r="H93" s="48">
        <f t="shared" si="5"/>
        <v>0</v>
      </c>
      <c r="I93" s="39"/>
    </row>
    <row r="94" spans="1:9" s="38" customFormat="1" ht="48">
      <c r="A94" s="42" t="s">
        <v>276</v>
      </c>
      <c r="B94" s="43" t="s">
        <v>82</v>
      </c>
      <c r="C94" s="44" t="s">
        <v>199</v>
      </c>
      <c r="D94" s="43" t="s">
        <v>94</v>
      </c>
      <c r="E94" s="45">
        <v>25.43</v>
      </c>
      <c r="F94" s="74"/>
      <c r="G94" s="47">
        <v>1</v>
      </c>
      <c r="H94" s="48">
        <f>ROUND(E94*F94*G94,2)</f>
        <v>0</v>
      </c>
      <c r="I94" s="39"/>
    </row>
    <row r="95" spans="1:9" s="38" customFormat="1" ht="48">
      <c r="A95" s="42" t="s">
        <v>277</v>
      </c>
      <c r="B95" s="43" t="s">
        <v>83</v>
      </c>
      <c r="C95" s="44" t="s">
        <v>200</v>
      </c>
      <c r="D95" s="43" t="s">
        <v>167</v>
      </c>
      <c r="E95" s="45">
        <v>0.509</v>
      </c>
      <c r="F95" s="74"/>
      <c r="G95" s="47">
        <v>1</v>
      </c>
      <c r="H95" s="48">
        <f>ROUND(E95*F95*G95,2)</f>
        <v>0</v>
      </c>
      <c r="I95" s="39"/>
    </row>
    <row r="96" spans="1:9" s="38" customFormat="1" ht="60">
      <c r="A96" s="42" t="s">
        <v>278</v>
      </c>
      <c r="B96" s="43" t="s">
        <v>84</v>
      </c>
      <c r="C96" s="44" t="s">
        <v>201</v>
      </c>
      <c r="D96" s="43" t="s">
        <v>168</v>
      </c>
      <c r="E96" s="45">
        <v>74.51</v>
      </c>
      <c r="F96" s="74"/>
      <c r="G96" s="47">
        <v>1</v>
      </c>
      <c r="H96" s="48">
        <f t="shared" si="5"/>
        <v>0</v>
      </c>
      <c r="I96" s="39"/>
    </row>
    <row r="97" spans="1:9" s="38" customFormat="1" ht="12.75" customHeight="1">
      <c r="A97" s="91" t="s">
        <v>85</v>
      </c>
      <c r="B97" s="92"/>
      <c r="C97" s="92"/>
      <c r="D97" s="92"/>
      <c r="E97" s="92"/>
      <c r="F97" s="92"/>
      <c r="G97" s="92"/>
      <c r="H97" s="93"/>
      <c r="I97" s="39"/>
    </row>
    <row r="98" spans="1:9" s="38" customFormat="1" ht="48">
      <c r="A98" s="42" t="s">
        <v>279</v>
      </c>
      <c r="B98" s="43" t="s">
        <v>86</v>
      </c>
      <c r="C98" s="44" t="s">
        <v>202</v>
      </c>
      <c r="D98" s="43" t="s">
        <v>168</v>
      </c>
      <c r="E98" s="45">
        <v>353.25</v>
      </c>
      <c r="F98" s="74"/>
      <c r="G98" s="47">
        <v>1</v>
      </c>
      <c r="H98" s="48">
        <f t="shared" si="5"/>
        <v>0</v>
      </c>
      <c r="I98" s="39"/>
    </row>
    <row r="99" spans="1:9" s="38" customFormat="1" ht="48">
      <c r="A99" s="42" t="s">
        <v>280</v>
      </c>
      <c r="B99" s="43" t="s">
        <v>87</v>
      </c>
      <c r="C99" s="44" t="s">
        <v>203</v>
      </c>
      <c r="D99" s="43" t="s">
        <v>168</v>
      </c>
      <c r="E99" s="45">
        <v>353.25</v>
      </c>
      <c r="F99" s="74"/>
      <c r="G99" s="47">
        <v>1</v>
      </c>
      <c r="H99" s="48">
        <f aca="true" t="shared" si="6" ref="H99:H104">ROUND(E99*F99*G99,2)</f>
        <v>0</v>
      </c>
      <c r="I99" s="39"/>
    </row>
    <row r="100" spans="1:9" s="38" customFormat="1" ht="48">
      <c r="A100" s="42" t="s">
        <v>281</v>
      </c>
      <c r="B100" s="43" t="s">
        <v>88</v>
      </c>
      <c r="C100" s="44" t="s">
        <v>204</v>
      </c>
      <c r="D100" s="43" t="s">
        <v>168</v>
      </c>
      <c r="E100" s="45">
        <v>353.25</v>
      </c>
      <c r="F100" s="74"/>
      <c r="G100" s="47">
        <v>1</v>
      </c>
      <c r="H100" s="48">
        <f t="shared" si="6"/>
        <v>0</v>
      </c>
      <c r="I100" s="39"/>
    </row>
    <row r="101" spans="1:9" s="38" customFormat="1" ht="48.75" thickBot="1">
      <c r="A101" s="49" t="s">
        <v>282</v>
      </c>
      <c r="B101" s="50" t="s">
        <v>89</v>
      </c>
      <c r="C101" s="51" t="s">
        <v>207</v>
      </c>
      <c r="D101" s="50" t="s">
        <v>90</v>
      </c>
      <c r="E101" s="52">
        <v>1</v>
      </c>
      <c r="F101" s="75"/>
      <c r="G101" s="54">
        <v>1</v>
      </c>
      <c r="H101" s="55">
        <f t="shared" si="6"/>
        <v>0</v>
      </c>
      <c r="I101" s="39"/>
    </row>
    <row r="102" spans="1:9" s="38" customFormat="1" ht="51.75" customHeight="1" thickTop="1">
      <c r="A102" s="56" t="s">
        <v>283</v>
      </c>
      <c r="B102" s="57" t="s">
        <v>91</v>
      </c>
      <c r="C102" s="58" t="s">
        <v>206</v>
      </c>
      <c r="D102" s="57" t="s">
        <v>92</v>
      </c>
      <c r="E102" s="59">
        <v>8</v>
      </c>
      <c r="F102" s="76"/>
      <c r="G102" s="60">
        <v>1</v>
      </c>
      <c r="H102" s="61">
        <f t="shared" si="6"/>
        <v>0</v>
      </c>
      <c r="I102" s="39"/>
    </row>
    <row r="103" spans="1:9" s="38" customFormat="1" ht="51.75" customHeight="1">
      <c r="A103" s="42" t="s">
        <v>284</v>
      </c>
      <c r="B103" s="43" t="s">
        <v>169</v>
      </c>
      <c r="C103" s="44" t="s">
        <v>205</v>
      </c>
      <c r="D103" s="43" t="s">
        <v>170</v>
      </c>
      <c r="E103" s="45">
        <v>7</v>
      </c>
      <c r="F103" s="74"/>
      <c r="G103" s="46">
        <v>1</v>
      </c>
      <c r="H103" s="48">
        <f t="shared" si="6"/>
        <v>0</v>
      </c>
      <c r="I103" s="39"/>
    </row>
    <row r="104" spans="1:9" s="38" customFormat="1" ht="98.25" thickBot="1">
      <c r="A104" s="49" t="s">
        <v>285</v>
      </c>
      <c r="B104" s="50" t="s">
        <v>171</v>
      </c>
      <c r="C104" s="51" t="s">
        <v>208</v>
      </c>
      <c r="D104" s="50" t="s">
        <v>170</v>
      </c>
      <c r="E104" s="52">
        <v>7</v>
      </c>
      <c r="F104" s="75"/>
      <c r="G104" s="53">
        <v>1</v>
      </c>
      <c r="H104" s="55">
        <f t="shared" si="6"/>
        <v>0</v>
      </c>
      <c r="I104" s="39"/>
    </row>
    <row r="105" spans="1:9" ht="14.25" thickBot="1" thickTop="1">
      <c r="A105" s="98" t="s">
        <v>104</v>
      </c>
      <c r="B105" s="99"/>
      <c r="C105" s="99"/>
      <c r="D105" s="99"/>
      <c r="E105" s="99"/>
      <c r="F105" s="100"/>
      <c r="G105" s="40"/>
      <c r="H105" s="41">
        <f>H9+H10+H12+H13+H14+H15+H16+H18+H19+H20+H21+H22+H23+H24+H25+H26+H27+H28+H29+H30+H31+H32+H33+H34+H36+H37+H38+H39+H42+H43+H44+H45+H46+H47+H48+H49+H50+H51+H52+H53+H54+H55+H56+H57+H59+H60+H61+H62+H63+H64+H66+H67+H68+H69+H70+H71+H72+H73+H74+H75+H76+H77+H78+H79+H80+H81+H82+H83+H84+H85+H86+H88+H89+H90+H91+H92+H93+H94+H95+H96+H98+H99+H100+H101+H102+H103+H104</f>
        <v>0</v>
      </c>
      <c r="I105" s="1"/>
    </row>
    <row r="106" spans="1:9" ht="13.5" thickTop="1">
      <c r="A106" s="12"/>
      <c r="B106" s="13"/>
      <c r="C106" s="14"/>
      <c r="D106" s="13"/>
      <c r="E106" s="15"/>
      <c r="F106" s="16"/>
      <c r="G106" s="16"/>
      <c r="H106" s="16"/>
      <c r="I106" s="1"/>
    </row>
    <row r="107" spans="1:9" ht="25.5" customHeight="1">
      <c r="A107" s="88" t="s">
        <v>45</v>
      </c>
      <c r="B107" s="88"/>
      <c r="C107" s="88"/>
      <c r="D107" s="88"/>
      <c r="E107" s="88"/>
      <c r="F107" s="88"/>
      <c r="G107" s="88"/>
      <c r="H107" s="88"/>
      <c r="I107" s="1"/>
    </row>
    <row r="108" spans="1:9" ht="12.75">
      <c r="A108" s="17"/>
      <c r="B108" s="17"/>
      <c r="C108" s="17"/>
      <c r="D108" s="17"/>
      <c r="E108" s="17"/>
      <c r="F108" s="17"/>
      <c r="G108" s="17"/>
      <c r="H108" s="17"/>
      <c r="I108" s="1"/>
    </row>
    <row r="109" spans="1:9" ht="25.5" customHeight="1">
      <c r="A109" s="88" t="s">
        <v>286</v>
      </c>
      <c r="B109" s="88"/>
      <c r="C109" s="88"/>
      <c r="D109" s="88"/>
      <c r="E109" s="88"/>
      <c r="F109" s="88"/>
      <c r="G109" s="88"/>
      <c r="H109" s="88"/>
      <c r="I109" s="1"/>
    </row>
    <row r="110" spans="1:9" ht="13.5" thickBot="1">
      <c r="A110" s="12"/>
      <c r="B110" s="13"/>
      <c r="C110" s="14"/>
      <c r="D110" s="13"/>
      <c r="E110" s="15"/>
      <c r="F110" s="16"/>
      <c r="G110" s="16"/>
      <c r="H110" s="16"/>
      <c r="I110" s="1"/>
    </row>
    <row r="111" spans="1:9" ht="13.5" thickBot="1">
      <c r="A111" s="89" t="s">
        <v>105</v>
      </c>
      <c r="B111" s="90"/>
      <c r="C111" s="101"/>
      <c r="D111" s="102"/>
      <c r="E111" s="102"/>
      <c r="F111" s="102"/>
      <c r="G111" s="103"/>
      <c r="H111" s="2"/>
      <c r="I111" s="2"/>
    </row>
    <row r="112" spans="1:9" ht="13.5" thickBot="1">
      <c r="A112" s="17"/>
      <c r="B112" s="17"/>
      <c r="C112" s="104"/>
      <c r="D112" s="105"/>
      <c r="E112" s="105"/>
      <c r="F112" s="105"/>
      <c r="G112" s="106"/>
      <c r="H112" s="2"/>
      <c r="I112" s="2"/>
    </row>
    <row r="113" ht="13.5" thickBot="1"/>
    <row r="114" spans="1:8" ht="21" customHeight="1">
      <c r="A114" s="19"/>
      <c r="B114" s="20"/>
      <c r="C114" s="21" t="s">
        <v>106</v>
      </c>
      <c r="D114" s="22"/>
      <c r="E114" s="23" t="s">
        <v>107</v>
      </c>
      <c r="F114" s="20"/>
      <c r="G114" s="20"/>
      <c r="H114" s="24"/>
    </row>
    <row r="115" spans="1:8" ht="12.75">
      <c r="A115" s="25"/>
      <c r="B115" s="26"/>
      <c r="C115" s="27"/>
      <c r="D115" s="28"/>
      <c r="E115" s="29"/>
      <c r="F115" s="26"/>
      <c r="G115" s="26"/>
      <c r="H115" s="30"/>
    </row>
    <row r="116" spans="1:8" ht="12.75">
      <c r="A116" s="25"/>
      <c r="B116" s="26"/>
      <c r="C116" s="31" t="s">
        <v>108</v>
      </c>
      <c r="D116" s="28"/>
      <c r="E116" s="29"/>
      <c r="F116" s="26"/>
      <c r="G116" s="26"/>
      <c r="H116" s="30"/>
    </row>
    <row r="117" spans="1:8" ht="21" customHeight="1">
      <c r="A117" s="25"/>
      <c r="B117" s="26"/>
      <c r="C117" s="31" t="s">
        <v>109</v>
      </c>
      <c r="D117" s="32"/>
      <c r="E117" s="78" t="s">
        <v>110</v>
      </c>
      <c r="F117" s="78"/>
      <c r="G117" s="78"/>
      <c r="H117" s="79"/>
    </row>
    <row r="118" spans="1:8" ht="21" customHeight="1">
      <c r="A118" s="25"/>
      <c r="B118" s="26"/>
      <c r="C118" s="31" t="s">
        <v>111</v>
      </c>
      <c r="D118" s="32"/>
      <c r="E118" s="78" t="s">
        <v>112</v>
      </c>
      <c r="F118" s="78"/>
      <c r="G118" s="78"/>
      <c r="H118" s="79"/>
    </row>
    <row r="119" spans="1:8" ht="21" customHeight="1">
      <c r="A119" s="25"/>
      <c r="B119" s="26"/>
      <c r="C119" s="31" t="s">
        <v>113</v>
      </c>
      <c r="D119" s="32"/>
      <c r="E119" s="83" t="s">
        <v>114</v>
      </c>
      <c r="F119" s="83"/>
      <c r="G119" s="83"/>
      <c r="H119" s="84"/>
    </row>
    <row r="120" spans="1:8" ht="13.5" thickBot="1">
      <c r="A120" s="33"/>
      <c r="B120" s="34"/>
      <c r="C120" s="35"/>
      <c r="D120" s="36"/>
      <c r="E120" s="36"/>
      <c r="F120" s="34"/>
      <c r="G120" s="34"/>
      <c r="H120" s="37"/>
    </row>
  </sheetData>
  <sheetProtection/>
  <mergeCells count="21">
    <mergeCell ref="A3:H4"/>
    <mergeCell ref="A105:F105"/>
    <mergeCell ref="C111:G112"/>
    <mergeCell ref="A2:H2"/>
    <mergeCell ref="A58:H58"/>
    <mergeCell ref="A87:H87"/>
    <mergeCell ref="A8:H8"/>
    <mergeCell ref="A11:H11"/>
    <mergeCell ref="A17:H17"/>
    <mergeCell ref="A7:H7"/>
    <mergeCell ref="A107:H107"/>
    <mergeCell ref="A111:B111"/>
    <mergeCell ref="A97:H97"/>
    <mergeCell ref="A40:H40"/>
    <mergeCell ref="A65:H65"/>
    <mergeCell ref="A41:H41"/>
    <mergeCell ref="A109:H109"/>
    <mergeCell ref="E117:H117"/>
    <mergeCell ref="A35:H35"/>
    <mergeCell ref="E118:H118"/>
    <mergeCell ref="E119:H119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-</cp:lastModifiedBy>
  <cp:lastPrinted>2013-04-09T09:23:54Z</cp:lastPrinted>
  <dcterms:created xsi:type="dcterms:W3CDTF">1997-02-26T13:46:56Z</dcterms:created>
  <dcterms:modified xsi:type="dcterms:W3CDTF">2013-05-09T11:41:47Z</dcterms:modified>
  <cp:category/>
  <cp:version/>
  <cp:contentType/>
  <cp:contentStatus/>
</cp:coreProperties>
</file>